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8795" windowHeight="12525" activeTab="5"/>
  </bookViews>
  <sheets>
    <sheet name="Ralf" sheetId="1" r:id="rId1"/>
    <sheet name="Jürgen" sheetId="2" r:id="rId2"/>
    <sheet name="Wolfgang" sheetId="3" r:id="rId3"/>
    <sheet name="Knut" sheetId="5" r:id="rId4"/>
    <sheet name="Sandy" sheetId="4" r:id="rId5"/>
    <sheet name="Training Ralf" sheetId="6" r:id="rId6"/>
  </sheets>
  <calcPr calcId="124519"/>
</workbook>
</file>

<file path=xl/calcChain.xml><?xml version="1.0" encoding="utf-8"?>
<calcChain xmlns="http://schemas.openxmlformats.org/spreadsheetml/2006/main">
  <c r="D1" i="1"/>
  <c r="J1" s="1"/>
  <c r="F1"/>
  <c r="F27" i="6"/>
  <c r="G50" i="1"/>
  <c r="F36" i="2"/>
  <c r="E36"/>
  <c r="B36"/>
  <c r="A36"/>
  <c r="F30"/>
  <c r="B30"/>
  <c r="A30"/>
  <c r="E47" i="1"/>
  <c r="G47"/>
  <c r="E52"/>
  <c r="G52"/>
  <c r="E18"/>
  <c r="G18"/>
  <c r="G33"/>
  <c r="E33"/>
  <c r="E43" i="5"/>
  <c r="E40"/>
  <c r="E44" i="3"/>
  <c r="F44"/>
  <c r="G44" s="1"/>
  <c r="E39"/>
  <c r="A100" i="5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F46"/>
  <c r="B46"/>
  <c r="A46"/>
  <c r="F45"/>
  <c r="E45"/>
  <c r="G45"/>
  <c r="B45"/>
  <c r="A45"/>
  <c r="F44"/>
  <c r="E44"/>
  <c r="G44"/>
  <c r="B44"/>
  <c r="A44"/>
  <c r="F43"/>
  <c r="B43"/>
  <c r="A43"/>
  <c r="F42"/>
  <c r="E42"/>
  <c r="G42"/>
  <c r="B42"/>
  <c r="A42"/>
  <c r="F41"/>
  <c r="E41"/>
  <c r="G41"/>
  <c r="B41"/>
  <c r="A41"/>
  <c r="F40"/>
  <c r="G40" s="1"/>
  <c r="B40"/>
  <c r="A40"/>
  <c r="F39"/>
  <c r="E39"/>
  <c r="G39"/>
  <c r="B39"/>
  <c r="A39"/>
  <c r="F38"/>
  <c r="E38"/>
  <c r="B38"/>
  <c r="A38"/>
  <c r="F37"/>
  <c r="A37"/>
  <c r="F36"/>
  <c r="B36"/>
  <c r="A36"/>
  <c r="F35"/>
  <c r="A35"/>
  <c r="F34"/>
  <c r="B34"/>
  <c r="A34"/>
  <c r="F33"/>
  <c r="B33"/>
  <c r="A33"/>
  <c r="F32"/>
  <c r="B32"/>
  <c r="A32"/>
  <c r="F31"/>
  <c r="B31"/>
  <c r="A31"/>
  <c r="F30"/>
  <c r="A30"/>
  <c r="F29"/>
  <c r="B29"/>
  <c r="A29"/>
  <c r="F28"/>
  <c r="E28"/>
  <c r="G28"/>
  <c r="B28"/>
  <c r="A28"/>
  <c r="F27"/>
  <c r="E27"/>
  <c r="G27"/>
  <c r="B27"/>
  <c r="A27"/>
  <c r="F26"/>
  <c r="E26"/>
  <c r="G26"/>
  <c r="B26"/>
  <c r="A26"/>
  <c r="F25"/>
  <c r="E25"/>
  <c r="G25"/>
  <c r="B25"/>
  <c r="A25"/>
  <c r="F24"/>
  <c r="E24"/>
  <c r="G24"/>
  <c r="B24"/>
  <c r="A24"/>
  <c r="F23"/>
  <c r="E23"/>
  <c r="G23"/>
  <c r="B23"/>
  <c r="A23"/>
  <c r="F22"/>
  <c r="E22"/>
  <c r="G22"/>
  <c r="B22"/>
  <c r="A22"/>
  <c r="F21"/>
  <c r="A21"/>
  <c r="F20"/>
  <c r="B20"/>
  <c r="A20"/>
  <c r="F19"/>
  <c r="E19"/>
  <c r="G19"/>
  <c r="B19"/>
  <c r="A19"/>
  <c r="F18"/>
  <c r="E18"/>
  <c r="G18"/>
  <c r="H19" s="1"/>
  <c r="B18"/>
  <c r="A18"/>
  <c r="F17"/>
  <c r="A17"/>
  <c r="F16"/>
  <c r="B16"/>
  <c r="A16"/>
  <c r="F15"/>
  <c r="E15"/>
  <c r="G15"/>
  <c r="B15"/>
  <c r="A15"/>
  <c r="F14"/>
  <c r="E14"/>
  <c r="G14"/>
  <c r="B14"/>
  <c r="A14"/>
  <c r="F13"/>
  <c r="E13"/>
  <c r="G13"/>
  <c r="B13"/>
  <c r="A13"/>
  <c r="F12"/>
  <c r="A12"/>
  <c r="F11"/>
  <c r="B11"/>
  <c r="A11"/>
  <c r="F10"/>
  <c r="E10"/>
  <c r="G10"/>
  <c r="B10"/>
  <c r="A10"/>
  <c r="H10" s="1"/>
  <c r="G9"/>
  <c r="A9"/>
  <c r="F8"/>
  <c r="B8"/>
  <c r="A8"/>
  <c r="F7"/>
  <c r="E7"/>
  <c r="G7"/>
  <c r="B7"/>
  <c r="A7"/>
  <c r="F6"/>
  <c r="E6"/>
  <c r="G6"/>
  <c r="B6"/>
  <c r="A6"/>
  <c r="F5"/>
  <c r="E5"/>
  <c r="G5"/>
  <c r="B5"/>
  <c r="A5"/>
  <c r="F4"/>
  <c r="E4"/>
  <c r="G4"/>
  <c r="B4"/>
  <c r="A4"/>
  <c r="F3"/>
  <c r="E3"/>
  <c r="G3"/>
  <c r="B3"/>
  <c r="A3"/>
  <c r="F100" i="4"/>
  <c r="B100"/>
  <c r="A100"/>
  <c r="F99"/>
  <c r="B99"/>
  <c r="A99"/>
  <c r="F98"/>
  <c r="B98"/>
  <c r="A98"/>
  <c r="F97"/>
  <c r="B97"/>
  <c r="A97"/>
  <c r="F96"/>
  <c r="B96"/>
  <c r="A96"/>
  <c r="F95"/>
  <c r="B95"/>
  <c r="A95"/>
  <c r="F94"/>
  <c r="B94"/>
  <c r="A94"/>
  <c r="F93"/>
  <c r="B93"/>
  <c r="A93"/>
  <c r="F92"/>
  <c r="B92"/>
  <c r="A92"/>
  <c r="F91"/>
  <c r="B91"/>
  <c r="A91"/>
  <c r="F90"/>
  <c r="B90"/>
  <c r="A90"/>
  <c r="F89"/>
  <c r="B89"/>
  <c r="A89"/>
  <c r="F88"/>
  <c r="B88"/>
  <c r="A88"/>
  <c r="F87"/>
  <c r="B87"/>
  <c r="A87"/>
  <c r="F86"/>
  <c r="B86"/>
  <c r="A86"/>
  <c r="F85"/>
  <c r="B85"/>
  <c r="A85"/>
  <c r="F84"/>
  <c r="B84"/>
  <c r="A84"/>
  <c r="F83"/>
  <c r="B83"/>
  <c r="A83"/>
  <c r="F82"/>
  <c r="B82"/>
  <c r="A82"/>
  <c r="F81"/>
  <c r="B81"/>
  <c r="A81"/>
  <c r="F80"/>
  <c r="B80"/>
  <c r="A80"/>
  <c r="F79"/>
  <c r="B79"/>
  <c r="A79"/>
  <c r="F78"/>
  <c r="B78"/>
  <c r="A78"/>
  <c r="F77"/>
  <c r="B77"/>
  <c r="A77"/>
  <c r="F76"/>
  <c r="B76"/>
  <c r="A76"/>
  <c r="F75"/>
  <c r="B75"/>
  <c r="A75"/>
  <c r="F74"/>
  <c r="B74"/>
  <c r="A74"/>
  <c r="F73"/>
  <c r="B73"/>
  <c r="A73"/>
  <c r="F72"/>
  <c r="B72"/>
  <c r="A72"/>
  <c r="F71"/>
  <c r="B71"/>
  <c r="A71"/>
  <c r="F70"/>
  <c r="B70"/>
  <c r="A70"/>
  <c r="F69"/>
  <c r="B69"/>
  <c r="A69"/>
  <c r="F68"/>
  <c r="B68"/>
  <c r="A68"/>
  <c r="F67"/>
  <c r="B67"/>
  <c r="A67"/>
  <c r="F66"/>
  <c r="B66"/>
  <c r="A66"/>
  <c r="F65"/>
  <c r="B65"/>
  <c r="A65"/>
  <c r="F64"/>
  <c r="B64"/>
  <c r="A64"/>
  <c r="F63"/>
  <c r="B63"/>
  <c r="A63"/>
  <c r="F62"/>
  <c r="B62"/>
  <c r="A62"/>
  <c r="F61"/>
  <c r="B61"/>
  <c r="A61"/>
  <c r="F60"/>
  <c r="B60"/>
  <c r="A60"/>
  <c r="F59"/>
  <c r="B59"/>
  <c r="A59"/>
  <c r="F58"/>
  <c r="B58"/>
  <c r="A58"/>
  <c r="F57"/>
  <c r="B57"/>
  <c r="A57"/>
  <c r="F56"/>
  <c r="B56"/>
  <c r="A56"/>
  <c r="F55"/>
  <c r="B55"/>
  <c r="A55"/>
  <c r="F54"/>
  <c r="B54"/>
  <c r="A54"/>
  <c r="F53"/>
  <c r="B53"/>
  <c r="A53"/>
  <c r="F52"/>
  <c r="B52"/>
  <c r="A52"/>
  <c r="F51"/>
  <c r="B51"/>
  <c r="A51"/>
  <c r="F50"/>
  <c r="B50"/>
  <c r="A50"/>
  <c r="F49"/>
  <c r="B49"/>
  <c r="A49"/>
  <c r="F48"/>
  <c r="B48"/>
  <c r="A48"/>
  <c r="F47"/>
  <c r="B47"/>
  <c r="A47"/>
  <c r="F46"/>
  <c r="B46"/>
  <c r="A46"/>
  <c r="F45"/>
  <c r="E45"/>
  <c r="G45"/>
  <c r="B45"/>
  <c r="A45"/>
  <c r="F44"/>
  <c r="E44"/>
  <c r="G44"/>
  <c r="B44"/>
  <c r="A44"/>
  <c r="F43"/>
  <c r="B43"/>
  <c r="A43"/>
  <c r="F42"/>
  <c r="E42"/>
  <c r="G42"/>
  <c r="B42"/>
  <c r="A42"/>
  <c r="F41"/>
  <c r="E41"/>
  <c r="G41"/>
  <c r="B41"/>
  <c r="A41"/>
  <c r="F40"/>
  <c r="E40"/>
  <c r="G40"/>
  <c r="B40"/>
  <c r="A40"/>
  <c r="F39"/>
  <c r="E39"/>
  <c r="G39"/>
  <c r="B39"/>
  <c r="A39"/>
  <c r="F38"/>
  <c r="E38"/>
  <c r="G38"/>
  <c r="H45" s="1"/>
  <c r="B38"/>
  <c r="A38"/>
  <c r="F37"/>
  <c r="B37"/>
  <c r="A37"/>
  <c r="F36"/>
  <c r="B36"/>
  <c r="A36"/>
  <c r="F35"/>
  <c r="E35"/>
  <c r="G35"/>
  <c r="B35"/>
  <c r="A35"/>
  <c r="F34"/>
  <c r="B34"/>
  <c r="A34"/>
  <c r="F33"/>
  <c r="E33"/>
  <c r="G33"/>
  <c r="B33"/>
  <c r="A33"/>
  <c r="F32"/>
  <c r="E32"/>
  <c r="G32"/>
  <c r="H33" s="1"/>
  <c r="B32"/>
  <c r="A32"/>
  <c r="F31"/>
  <c r="E31"/>
  <c r="G31"/>
  <c r="B31"/>
  <c r="A31"/>
  <c r="F30"/>
  <c r="B30"/>
  <c r="A30"/>
  <c r="F29"/>
  <c r="B29"/>
  <c r="A29"/>
  <c r="F28"/>
  <c r="E28"/>
  <c r="G28"/>
  <c r="B28"/>
  <c r="A28"/>
  <c r="F27"/>
  <c r="E27"/>
  <c r="G27"/>
  <c r="B27"/>
  <c r="A27"/>
  <c r="F26"/>
  <c r="E26"/>
  <c r="G26"/>
  <c r="B26"/>
  <c r="A26"/>
  <c r="F25"/>
  <c r="E25"/>
  <c r="G25"/>
  <c r="B25"/>
  <c r="A25"/>
  <c r="F24"/>
  <c r="E24"/>
  <c r="G24"/>
  <c r="B24"/>
  <c r="A24"/>
  <c r="F23"/>
  <c r="E23"/>
  <c r="G23"/>
  <c r="B23"/>
  <c r="A23"/>
  <c r="F22"/>
  <c r="E22"/>
  <c r="G22"/>
  <c r="B22"/>
  <c r="A22"/>
  <c r="F21"/>
  <c r="B21"/>
  <c r="A21"/>
  <c r="F20"/>
  <c r="B20"/>
  <c r="A20"/>
  <c r="F19"/>
  <c r="E19"/>
  <c r="G19"/>
  <c r="B19"/>
  <c r="A19"/>
  <c r="F18"/>
  <c r="E18"/>
  <c r="G18"/>
  <c r="H19" s="1"/>
  <c r="B18"/>
  <c r="A18"/>
  <c r="F17"/>
  <c r="B17"/>
  <c r="A17"/>
  <c r="F16"/>
  <c r="B16"/>
  <c r="A16"/>
  <c r="F15"/>
  <c r="E15"/>
  <c r="G15"/>
  <c r="B15"/>
  <c r="A15"/>
  <c r="F14"/>
  <c r="E14"/>
  <c r="G14"/>
  <c r="B14"/>
  <c r="A14"/>
  <c r="F13"/>
  <c r="E13"/>
  <c r="G13"/>
  <c r="B13"/>
  <c r="A13"/>
  <c r="F12"/>
  <c r="B12"/>
  <c r="A12"/>
  <c r="F11"/>
  <c r="B11"/>
  <c r="A11"/>
  <c r="F10"/>
  <c r="E10"/>
  <c r="G10"/>
  <c r="B10"/>
  <c r="A10"/>
  <c r="F9"/>
  <c r="E9"/>
  <c r="G9"/>
  <c r="B9"/>
  <c r="A9"/>
  <c r="F8"/>
  <c r="B8"/>
  <c r="A8"/>
  <c r="F7"/>
  <c r="E7"/>
  <c r="G7"/>
  <c r="B7"/>
  <c r="A7"/>
  <c r="F6"/>
  <c r="E6"/>
  <c r="G6"/>
  <c r="B6"/>
  <c r="A6"/>
  <c r="F5"/>
  <c r="E5"/>
  <c r="G5"/>
  <c r="B5"/>
  <c r="A5"/>
  <c r="F4"/>
  <c r="E4"/>
  <c r="G4"/>
  <c r="B4"/>
  <c r="A4"/>
  <c r="F3"/>
  <c r="E3"/>
  <c r="G3"/>
  <c r="B3"/>
  <c r="A3"/>
  <c r="F2"/>
  <c r="B2"/>
  <c r="A2"/>
  <c r="A3" i="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F3"/>
  <c r="G3" s="1"/>
  <c r="F4"/>
  <c r="G4" s="1"/>
  <c r="F5"/>
  <c r="G5" s="1"/>
  <c r="F6"/>
  <c r="F7"/>
  <c r="G7"/>
  <c r="F8"/>
  <c r="F9"/>
  <c r="G9" s="1"/>
  <c r="H10" s="1"/>
  <c r="F10"/>
  <c r="F11"/>
  <c r="F12"/>
  <c r="F13"/>
  <c r="G13" s="1"/>
  <c r="F14"/>
  <c r="F15"/>
  <c r="G15" s="1"/>
  <c r="F16"/>
  <c r="F17"/>
  <c r="F18"/>
  <c r="F19"/>
  <c r="G19" s="1"/>
  <c r="F20"/>
  <c r="F21"/>
  <c r="F22"/>
  <c r="G22" s="1"/>
  <c r="F23"/>
  <c r="G23"/>
  <c r="F24"/>
  <c r="F25"/>
  <c r="G25" s="1"/>
  <c r="F26"/>
  <c r="F27"/>
  <c r="G27" s="1"/>
  <c r="F28"/>
  <c r="F29"/>
  <c r="F30"/>
  <c r="F31"/>
  <c r="G31" s="1"/>
  <c r="F32"/>
  <c r="G32" s="1"/>
  <c r="F33"/>
  <c r="G33"/>
  <c r="F34"/>
  <c r="F35"/>
  <c r="G35" s="1"/>
  <c r="F36"/>
  <c r="F37"/>
  <c r="F38"/>
  <c r="F39"/>
  <c r="G39" s="1"/>
  <c r="H45" s="1"/>
  <c r="F40"/>
  <c r="G40" s="1"/>
  <c r="F41"/>
  <c r="F42"/>
  <c r="F43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2"/>
  <c r="B2"/>
  <c r="A2"/>
  <c r="F3" i="2"/>
  <c r="G3" s="1"/>
  <c r="F4"/>
  <c r="F5"/>
  <c r="F6"/>
  <c r="G6" s="1"/>
  <c r="F7"/>
  <c r="G7"/>
  <c r="F9"/>
  <c r="F10"/>
  <c r="G10" s="1"/>
  <c r="F13"/>
  <c r="F14"/>
  <c r="G14" s="1"/>
  <c r="F15"/>
  <c r="F18"/>
  <c r="G18" s="1"/>
  <c r="F19"/>
  <c r="G19" s="1"/>
  <c r="F22"/>
  <c r="F23"/>
  <c r="G23" s="1"/>
  <c r="H28" s="1"/>
  <c r="F24"/>
  <c r="F25"/>
  <c r="F26"/>
  <c r="F27"/>
  <c r="F28"/>
  <c r="F33"/>
  <c r="F34"/>
  <c r="F35"/>
  <c r="F39"/>
  <c r="F40"/>
  <c r="F41"/>
  <c r="F42"/>
  <c r="F43"/>
  <c r="F44"/>
  <c r="G44" s="1"/>
  <c r="F45"/>
  <c r="G45" s="1"/>
  <c r="F46"/>
  <c r="F48"/>
  <c r="F2"/>
  <c r="B3"/>
  <c r="B4"/>
  <c r="B5"/>
  <c r="B6"/>
  <c r="B7"/>
  <c r="B9"/>
  <c r="B10"/>
  <c r="B12"/>
  <c r="B13"/>
  <c r="B14"/>
  <c r="B15"/>
  <c r="B17"/>
  <c r="B18"/>
  <c r="B19"/>
  <c r="B21"/>
  <c r="B22"/>
  <c r="B23"/>
  <c r="B24"/>
  <c r="B25"/>
  <c r="B26"/>
  <c r="B27"/>
  <c r="B28"/>
  <c r="B32"/>
  <c r="B33"/>
  <c r="B34"/>
  <c r="B35"/>
  <c r="B38"/>
  <c r="B39"/>
  <c r="B40"/>
  <c r="B41"/>
  <c r="B42"/>
  <c r="B43"/>
  <c r="B44"/>
  <c r="B45"/>
  <c r="B46"/>
  <c r="B48"/>
  <c r="B2"/>
  <c r="A3"/>
  <c r="A4"/>
  <c r="A5"/>
  <c r="A6"/>
  <c r="A7"/>
  <c r="A9"/>
  <c r="A10"/>
  <c r="A13"/>
  <c r="A14"/>
  <c r="A15"/>
  <c r="A18"/>
  <c r="A19"/>
  <c r="A22"/>
  <c r="A23"/>
  <c r="A24"/>
  <c r="A25"/>
  <c r="A26"/>
  <c r="A27"/>
  <c r="A28"/>
  <c r="A33"/>
  <c r="A34"/>
  <c r="A35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E45" i="3"/>
  <c r="G45"/>
  <c r="G42"/>
  <c r="G41"/>
  <c r="E40"/>
  <c r="E38"/>
  <c r="G38"/>
  <c r="E35"/>
  <c r="E33"/>
  <c r="E32"/>
  <c r="E31"/>
  <c r="E28"/>
  <c r="G28"/>
  <c r="E27"/>
  <c r="E26"/>
  <c r="G26"/>
  <c r="E25"/>
  <c r="E24"/>
  <c r="G24"/>
  <c r="E23"/>
  <c r="E22"/>
  <c r="E19"/>
  <c r="E18"/>
  <c r="G18"/>
  <c r="E15"/>
  <c r="E14"/>
  <c r="G14"/>
  <c r="E13"/>
  <c r="G10"/>
  <c r="E10"/>
  <c r="E9"/>
  <c r="E7"/>
  <c r="E6"/>
  <c r="G6"/>
  <c r="E5"/>
  <c r="E4"/>
  <c r="E3"/>
  <c r="E46" i="2"/>
  <c r="G46"/>
  <c r="E45"/>
  <c r="G43"/>
  <c r="E42"/>
  <c r="G42"/>
  <c r="E41"/>
  <c r="G41"/>
  <c r="E40"/>
  <c r="G40"/>
  <c r="E39"/>
  <c r="G39"/>
  <c r="H46" s="1"/>
  <c r="E35"/>
  <c r="G35"/>
  <c r="E34"/>
  <c r="G34"/>
  <c r="E33"/>
  <c r="G33"/>
  <c r="H35" s="1"/>
  <c r="E28"/>
  <c r="G28"/>
  <c r="E27"/>
  <c r="G27"/>
  <c r="E26"/>
  <c r="G26"/>
  <c r="E25"/>
  <c r="G25"/>
  <c r="E24"/>
  <c r="G24"/>
  <c r="E23"/>
  <c r="G22"/>
  <c r="E22"/>
  <c r="E19"/>
  <c r="E18"/>
  <c r="E15"/>
  <c r="E14"/>
  <c r="E13"/>
  <c r="E10"/>
  <c r="E9"/>
  <c r="E7"/>
  <c r="E6"/>
  <c r="E5"/>
  <c r="E4"/>
  <c r="G4"/>
  <c r="E3"/>
  <c r="E39" i="1"/>
  <c r="G39"/>
  <c r="G48"/>
  <c r="G46"/>
  <c r="G45"/>
  <c r="G44"/>
  <c r="G43"/>
  <c r="G42"/>
  <c r="H48"/>
  <c r="E10"/>
  <c r="G10"/>
  <c r="E11"/>
  <c r="G11"/>
  <c r="E38"/>
  <c r="G38"/>
  <c r="E37"/>
  <c r="G37"/>
  <c r="E36"/>
  <c r="G36"/>
  <c r="H38"/>
  <c r="E22"/>
  <c r="G22"/>
  <c r="E21"/>
  <c r="G21"/>
  <c r="H22"/>
  <c r="E25"/>
  <c r="G25"/>
  <c r="E26"/>
  <c r="G26"/>
  <c r="E27"/>
  <c r="G27"/>
  <c r="E28"/>
  <c r="G28"/>
  <c r="E29"/>
  <c r="G29"/>
  <c r="E30"/>
  <c r="G30"/>
  <c r="E31"/>
  <c r="G31"/>
  <c r="E16"/>
  <c r="G16"/>
  <c r="E15"/>
  <c r="G15"/>
  <c r="E14"/>
  <c r="G14"/>
  <c r="H16"/>
  <c r="E5"/>
  <c r="G5"/>
  <c r="E4"/>
  <c r="G4"/>
  <c r="E8"/>
  <c r="G8"/>
  <c r="E7"/>
  <c r="G7"/>
  <c r="E6"/>
  <c r="G6"/>
  <c r="H15" i="5"/>
  <c r="H7"/>
  <c r="H31" i="1"/>
  <c r="I39"/>
  <c r="H15" i="4"/>
  <c r="G36" i="2"/>
  <c r="G15"/>
  <c r="G13"/>
  <c r="G9"/>
  <c r="G5"/>
  <c r="H36"/>
  <c r="H10" i="4"/>
  <c r="H28"/>
  <c r="H8" i="1"/>
  <c r="H11"/>
  <c r="I16"/>
  <c r="H7" i="4"/>
  <c r="H19" i="2" l="1"/>
  <c r="H45" i="5"/>
  <c r="H10" i="2"/>
  <c r="H28" i="3"/>
  <c r="H15"/>
  <c r="H15" i="2"/>
  <c r="H7"/>
  <c r="H33" i="3"/>
  <c r="H19"/>
  <c r="H7"/>
</calcChain>
</file>

<file path=xl/sharedStrings.xml><?xml version="1.0" encoding="utf-8"?>
<sst xmlns="http://schemas.openxmlformats.org/spreadsheetml/2006/main" count="169" uniqueCount="146">
  <si>
    <t xml:space="preserve">1630 Mertens, Ralf Saga 1957 </t>
  </si>
  <si>
    <t>28.02.2009 - Bergedorfer Gehölz</t>
  </si>
  <si>
    <t>14.02.2009 - Tangstedter Forst</t>
  </si>
  <si>
    <t>04.04.2009 - Niendorfer Gehege</t>
  </si>
  <si>
    <t>1630 Mertens, Ralf Saga 1957 1:03:19</t>
  </si>
  <si>
    <t>Ø km/h</t>
  </si>
  <si>
    <t>1630 Mertens, Ralf Saga 1957 53:51</t>
  </si>
  <si>
    <t>10.01.2009 - Volkspark Hamburg Bahrenfeld</t>
  </si>
  <si>
    <t>06.12.2008 - Volkspark</t>
  </si>
  <si>
    <t>1630 Mertens, Ralf Saga 1957 1:01:22</t>
  </si>
  <si>
    <t>1.Winter / Crosslauf BSG Hamburg</t>
  </si>
  <si>
    <t>2.Winter / Crosslauf BSG Hamburg</t>
  </si>
  <si>
    <t>3.Winter / Crosslauf BSG Hamburg</t>
  </si>
  <si>
    <t>28.11.2009 - Volkspark</t>
  </si>
  <si>
    <t>1100 Mertens, Ralf Saga 1957 1:03:41</t>
  </si>
  <si>
    <t>12.12.2009 - Stadtpark Hamburg</t>
  </si>
  <si>
    <t>1100 Mertens, Ralf Saga 1957 56:15</t>
  </si>
  <si>
    <t>1100 Mertens, Ralf Saga 1957 53:55</t>
  </si>
  <si>
    <t>31.10.2009 - Horner Rennbahn</t>
  </si>
  <si>
    <t>22.01.2011 - Waldpark Marienhöhe, Hamburg-Sülldorf</t>
  </si>
  <si>
    <t>30.10.2010 - Horner Rennbahn</t>
  </si>
  <si>
    <t>990 Mertens, Ralf Saga 1957 55:37</t>
  </si>
  <si>
    <t>990 Mertens, Ralf Saga 1957 54:50</t>
  </si>
  <si>
    <t>20.11.2010 - Volkspark</t>
  </si>
  <si>
    <t>990 Mertens, Ralf Saga 1957 1:00:23</t>
  </si>
  <si>
    <t>15.01.2011 - Volkspark Hamburg Bahrenfeld</t>
  </si>
  <si>
    <t>990 Mertens, Ralf Saga 1957 53:21</t>
  </si>
  <si>
    <t>04.12.2010 - Stadtpark Hamburg</t>
  </si>
  <si>
    <t>990 Mertens, Ralf Saga 1957 59:21</t>
  </si>
  <si>
    <t>GES Ø km/h</t>
  </si>
  <si>
    <t>1.Sommer-Cup BSG Hamburg</t>
  </si>
  <si>
    <t>28.05.2010 - City Nord</t>
  </si>
  <si>
    <t>681 Mertens, Ralf Saga 1957 54:42</t>
  </si>
  <si>
    <t>22. Mertens, Ralf Saga 1957 55:20</t>
  </si>
  <si>
    <t>2.Sommer-Cup BSG Hamburg</t>
  </si>
  <si>
    <t>27.04.2011 - Bramfelder See</t>
  </si>
  <si>
    <t>28.05.2011 - City Nord</t>
  </si>
  <si>
    <t>28.07.2011 - Hammer Park</t>
  </si>
  <si>
    <t>319 Mertens, Ralf 1957 Saga 0:54:27</t>
  </si>
  <si>
    <t>319 Mertens, Ralf 1957 Saga 0:54:53</t>
  </si>
  <si>
    <t>319 Mertens, Ralf SAGA 1957 53:53</t>
  </si>
  <si>
    <t>03.10.2009 - Stadtwerkelauf Tornesch</t>
  </si>
  <si>
    <t>15.05.2009 - Henstedt Ulzburg läuft</t>
  </si>
  <si>
    <t>516 MertensRalf 75 00:53:03</t>
  </si>
  <si>
    <t>990 Mertens, Ralf Saga 1957 1:07:04</t>
  </si>
  <si>
    <t>990 Mertens, Ralf Saga 1957 44:08</t>
  </si>
  <si>
    <t>101 Mertens, Ralf 57 SAGA 0:53:19</t>
  </si>
  <si>
    <t>4.Winter / Crosslauf BSG Hamburg</t>
  </si>
  <si>
    <t>174 989 Ehrlich, Jürgen Saga 1945 1:07:05</t>
  </si>
  <si>
    <t>89 Mertens, Ralf Saga 1957 53:15</t>
  </si>
  <si>
    <t>16.10.2011 - Bramfelder See / Straßenmeisterschaft</t>
  </si>
  <si>
    <t>98 Paasche, Wolfgang Saga 1947 55:39</t>
  </si>
  <si>
    <t>29.10.2011 - Horner Rennbahn</t>
  </si>
  <si>
    <t>26.11.2011 - Volkspark</t>
  </si>
  <si>
    <t>10.12.2011 - Stadtpark Hamburg</t>
  </si>
  <si>
    <t>11.02.2012 - Lauffeuer Waldlauf Tangstedter Forst</t>
  </si>
  <si>
    <t>21.01.2012 - Waldpark Marienhöhe, Hamburg-Sülldorf</t>
  </si>
  <si>
    <t>07.01.2012 - Volkspark Hamburg Bahrenfeld</t>
  </si>
  <si>
    <t>26.02.2011 - Bergedorfer Gehölz</t>
  </si>
  <si>
    <t>02.04.2011 - Niendorfer Gehege</t>
  </si>
  <si>
    <t>31.03.2012 - Niendorfer Gehege</t>
  </si>
  <si>
    <t>28 Heimann, Sandy Saga 1980 1:00:09</t>
  </si>
  <si>
    <t>251 1158 Mertens, Ralf Saga 1957 52:00 . . . . . . . 21</t>
  </si>
  <si>
    <t>313 1156 Ehrlich, Jürgen Saga 1945 56:58 . . . . . . . . . 16</t>
  </si>
  <si>
    <t>221 1158 Mertens, Ralf Saga 1957 58:28 . . . . . . . 15</t>
  </si>
  <si>
    <t>1159 Paasche, Wolfgang Saga 1947 1:01:17 . . . . . . . . . 11</t>
  </si>
  <si>
    <t>1156 Ehrlich, Jürgen Saga 1945 1:01:29 . . . . . . . . . 12</t>
  </si>
  <si>
    <t>1569 Mohrdieck, Knuth Saga 1959 1:07:18 . . . . . . 49</t>
  </si>
  <si>
    <t xml:space="preserve">205 1158  Mertens, Ralf  Saga 1957 56:27………. 11 </t>
  </si>
  <si>
    <t>245 1158 Mertens, Ralf Saga 1957 46:05 . . . . . . . 16</t>
  </si>
  <si>
    <t>16. von 31</t>
  </si>
  <si>
    <t>330 1156 Ehrlich, Jürgen Saga 1945 51:58 . . . . . . . . . 15</t>
  </si>
  <si>
    <t>311 1159 Paasche, Wolfgang Saga 1947 49:47 . . . . . . . . . 12</t>
  </si>
  <si>
    <t>335 1569 Mohrdieck, Knuth Saga 1959 52:52 . . . . . . 64</t>
  </si>
  <si>
    <t>----------------------------------------------------------</t>
  </si>
  <si>
    <t>241 1159 Paasche, Wolfgang Saga 1947 1:00:17 . . . . . . . . . 9</t>
  </si>
  <si>
    <t>15.04.2011 - 31. Wilhelmsburger Insellauf</t>
  </si>
  <si>
    <t>1298 MERTENS Ralf SAGA GWG 1957 56:25 (11.)</t>
  </si>
  <si>
    <t>847 MERTENS Ralf SAGA GWG 1957 58:51 (19.)</t>
  </si>
  <si>
    <t>15.04.2011 - 32. Wilhelmsburger Insellauf</t>
  </si>
  <si>
    <t>218 1158 Mertens, Ralf Saga 1957 49:34 . . . . . . . 15</t>
  </si>
  <si>
    <t>274 1159 Paasche, Wolfgang Saga 1947 53:59 . . . . . . . . . 10</t>
  </si>
  <si>
    <t>280 1156 Ehrlich, Jürgen Saga 1945 55:00 . . . . . . . . . 12</t>
  </si>
  <si>
    <t>67 1158 Mertens, Ralf Saga 1957 16:27 . . . . . . . 5 | 89 1158 Mertens, Ralf Saga 1957 34:49 . . . . . . . 7</t>
  </si>
  <si>
    <t>Kurz+Mittelstrecke</t>
  </si>
  <si>
    <t>241 1156 Ehrlich, Jürgen Saga 1945 57:46 . . . . . . . . . 11</t>
  </si>
  <si>
    <t>Laufschuhe leider vergessen</t>
  </si>
  <si>
    <t>Urlaub</t>
  </si>
  <si>
    <t>Chip leider vergessen</t>
  </si>
  <si>
    <t>GES Ø km/h pro Saison</t>
  </si>
  <si>
    <t>2010/2011</t>
  </si>
  <si>
    <t>2011/2012</t>
  </si>
  <si>
    <t>15.04.2010 - 30. Wilhelmsburger Insellauf</t>
  </si>
  <si>
    <t>20.08.2010 - Hammer Park</t>
  </si>
  <si>
    <t>150 1158 Mertens, Ralf Saga 1957 59:19 . . . . . . . 12</t>
  </si>
  <si>
    <t xml:space="preserve">25.03.2012 - Kieler Hochbrückenlauf </t>
  </si>
  <si>
    <t>388 1888 Mertens, Ralf Sportspass 1957 01:28:24 35. AK M55</t>
  </si>
  <si>
    <t>Wochentag</t>
  </si>
  <si>
    <t>Uhrzeit</t>
  </si>
  <si>
    <t>Datum</t>
  </si>
  <si>
    <t>Zeit</t>
  </si>
  <si>
    <t>min/km</t>
  </si>
  <si>
    <t>kcal</t>
  </si>
  <si>
    <t>Streckenaufzeichnung</t>
  </si>
  <si>
    <t>Bemerkung</t>
  </si>
  <si>
    <t>Mi</t>
  </si>
  <si>
    <t>mit Holger - eine ruhige Runde</t>
  </si>
  <si>
    <t>Do</t>
  </si>
  <si>
    <t>So</t>
  </si>
  <si>
    <t>http://www.runmap.net/route/1360834</t>
  </si>
  <si>
    <t xml:space="preserve">Alleine zum Modellflugplatz BoHo </t>
  </si>
  <si>
    <t>http://www.runmap.net/route/1362701</t>
  </si>
  <si>
    <t>Durch die Hexentwiete</t>
  </si>
  <si>
    <t>Fr</t>
  </si>
  <si>
    <t>http://www.runmap.net/route/1369233</t>
  </si>
  <si>
    <t>Nach Oha (Westseite Autobahn)</t>
  </si>
  <si>
    <t>http://www.runmap.net/route/1370912</t>
  </si>
  <si>
    <t>Wedeler Neujahrslauf</t>
  </si>
  <si>
    <t>http://www.runmap.net/route/1375315</t>
  </si>
  <si>
    <t>Training Prisdorf-Pinneberg-Thesdorf</t>
  </si>
  <si>
    <t>Di</t>
  </si>
  <si>
    <t>http://www.runmap.net/route/1380635</t>
  </si>
  <si>
    <t>Sportspass-Runde mit Intervalltraining</t>
  </si>
  <si>
    <t>http://www.runmap.net/route/1385836</t>
  </si>
  <si>
    <t>Prisdorf - Pinneberg und zurück</t>
  </si>
  <si>
    <t>http://www.runmap.net/route/1391064</t>
  </si>
  <si>
    <t>Runde nach Pinneberg über Kummerfeld</t>
  </si>
  <si>
    <t>http://www.runmap.net/route/1407976</t>
  </si>
  <si>
    <t>Trainingsrunde Rissen</t>
  </si>
  <si>
    <t>www.runmap.net/route/1420936</t>
  </si>
  <si>
    <t>Trainingsrunde Rissener Kieskuhle</t>
  </si>
  <si>
    <t>http://www.runmap.net/route/1433319</t>
  </si>
  <si>
    <t>Training Wedeler Krankenhaus - Prisdorf</t>
  </si>
  <si>
    <t>http://www.runmap.net/route/1439143</t>
  </si>
  <si>
    <t>Einmal ums Himmelmoor</t>
  </si>
  <si>
    <t>http://www.runmap.net/route/1439112</t>
  </si>
  <si>
    <t>Rissener Kieskuhle - Wittenbergener Heide</t>
  </si>
  <si>
    <t>http://www.runmap.net/route/1448887</t>
  </si>
  <si>
    <t>Ums Arboretum uns zurück nach Prisdorf</t>
  </si>
  <si>
    <t>6,02:00</t>
  </si>
  <si>
    <t>Gesamte gelaufene Kilometer:</t>
  </si>
  <si>
    <t>m</t>
  </si>
  <si>
    <t>+</t>
  </si>
  <si>
    <t>Training Ralf' seit Oktober 2011</t>
  </si>
  <si>
    <t>Kummerfelder Wald</t>
  </si>
  <si>
    <t>http://www.runmap.net/route/1501052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</si>
</sst>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0"/>
      <name val="Arial"/>
    </font>
    <font>
      <sz val="8"/>
      <name val="Arial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u/>
      <sz val="10"/>
      <color theme="10"/>
      <name val="Arial"/>
      <family val="2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u val="double"/>
      <sz val="11"/>
      <color rgb="FFC00000"/>
      <name val="Arial"/>
      <family val="2"/>
    </font>
    <font>
      <sz val="11"/>
      <color theme="3" tint="-0.249977111117893"/>
      <name val="Arial"/>
      <family val="2"/>
    </font>
    <font>
      <sz val="11"/>
      <color theme="6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3300"/>
      </left>
      <right style="thin">
        <color rgb="FF003300"/>
      </right>
      <top style="thin">
        <color rgb="FF003300"/>
      </top>
      <bottom style="thin">
        <color rgb="FF003300"/>
      </bottom>
      <diagonal/>
    </border>
    <border>
      <left style="thin">
        <color rgb="FF333333"/>
      </left>
      <right style="thin">
        <color rgb="FF003300"/>
      </right>
      <top style="thin">
        <color rgb="FF003300"/>
      </top>
      <bottom style="thin">
        <color rgb="FF003300"/>
      </bottom>
      <diagonal/>
    </border>
    <border>
      <left style="thin">
        <color rgb="FF003300"/>
      </left>
      <right style="thin">
        <color rgb="FF333333"/>
      </right>
      <top style="thin">
        <color rgb="FF003300"/>
      </top>
      <bottom style="thin">
        <color rgb="FF003300"/>
      </bottom>
      <diagonal/>
    </border>
    <border>
      <left style="thin">
        <color rgb="FF333333"/>
      </left>
      <right style="thin">
        <color rgb="FF003300"/>
      </right>
      <top style="thin">
        <color rgb="FF333333"/>
      </top>
      <bottom style="thin">
        <color rgb="FF003300"/>
      </bottom>
      <diagonal/>
    </border>
    <border>
      <left style="thin">
        <color rgb="FF003300"/>
      </left>
      <right style="thin">
        <color rgb="FF003300"/>
      </right>
      <top style="thin">
        <color rgb="FF333333"/>
      </top>
      <bottom style="thin">
        <color rgb="FF003300"/>
      </bottom>
      <diagonal/>
    </border>
    <border>
      <left style="thin">
        <color rgb="FF003300"/>
      </left>
      <right style="thin">
        <color rgb="FF333333"/>
      </right>
      <top style="thin">
        <color rgb="FF333333"/>
      </top>
      <bottom style="thin">
        <color rgb="FF003300"/>
      </bottom>
      <diagonal/>
    </border>
    <border>
      <left style="thin">
        <color rgb="FF003300"/>
      </left>
      <right style="thin">
        <color rgb="FF333333"/>
      </right>
      <top style="thin">
        <color rgb="FF003300"/>
      </top>
      <bottom style="medium">
        <color rgb="FFAAAAAA"/>
      </bottom>
      <diagonal/>
    </border>
    <border>
      <left style="thin">
        <color rgb="FF333333"/>
      </left>
      <right style="thin">
        <color rgb="FF003300"/>
      </right>
      <top style="thin">
        <color rgb="FF003300"/>
      </top>
      <bottom style="thin">
        <color rgb="FF333333"/>
      </bottom>
      <diagonal/>
    </border>
    <border>
      <left style="thin">
        <color rgb="FF003300"/>
      </left>
      <right style="thin">
        <color rgb="FF003300"/>
      </right>
      <top style="thin">
        <color rgb="FF003300"/>
      </top>
      <bottom style="thin">
        <color rgb="FF333333"/>
      </bottom>
      <diagonal/>
    </border>
    <border>
      <left style="thin">
        <color rgb="FF003300"/>
      </left>
      <right style="thin">
        <color rgb="FF333333"/>
      </right>
      <top style="thin">
        <color rgb="FF003300"/>
      </top>
      <bottom style="thin">
        <color rgb="FF333333"/>
      </bottom>
      <diagonal/>
    </border>
    <border>
      <left style="thin">
        <color rgb="FF333333"/>
      </left>
      <right style="thin">
        <color rgb="FF003300"/>
      </right>
      <top/>
      <bottom/>
      <diagonal/>
    </border>
    <border>
      <left style="thin">
        <color rgb="FF003300"/>
      </left>
      <right style="thin">
        <color rgb="FF003300"/>
      </right>
      <top/>
      <bottom/>
      <diagonal/>
    </border>
    <border>
      <left style="thin">
        <color rgb="FF003300"/>
      </left>
      <right style="thin">
        <color rgb="FF333333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2" borderId="0" applyNumberFormat="0" applyBorder="0" applyAlignment="0" applyProtection="0"/>
  </cellStyleXfs>
  <cellXfs count="70">
    <xf numFmtId="0" fontId="0" fillId="0" borderId="0" xfId="0"/>
    <xf numFmtId="46" fontId="0" fillId="0" borderId="0" xfId="0" applyNumberFormat="1"/>
    <xf numFmtId="21" fontId="0" fillId="0" borderId="0" xfId="0" applyNumberFormat="1"/>
    <xf numFmtId="2" fontId="0" fillId="0" borderId="0" xfId="0" applyNumberFormat="1"/>
    <xf numFmtId="1" fontId="0" fillId="0" borderId="0" xfId="0" applyNumberFormat="1"/>
    <xf numFmtId="2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2" fontId="0" fillId="0" borderId="0" xfId="0" applyNumberFormat="1" applyFill="1"/>
    <xf numFmtId="2" fontId="1" fillId="0" borderId="0" xfId="0" applyNumberFormat="1" applyFont="1" applyFill="1"/>
    <xf numFmtId="0" fontId="3" fillId="0" borderId="0" xfId="0" applyFont="1" applyAlignment="1">
      <alignment horizontal="right" wrapText="1"/>
    </xf>
    <xf numFmtId="0" fontId="4" fillId="0" borderId="0" xfId="0" applyFont="1" applyFill="1"/>
    <xf numFmtId="0" fontId="0" fillId="0" borderId="0" xfId="0" applyFill="1"/>
    <xf numFmtId="21" fontId="0" fillId="0" borderId="0" xfId="0" applyNumberFormat="1" applyFill="1"/>
    <xf numFmtId="2" fontId="3" fillId="0" borderId="0" xfId="0" applyNumberFormat="1" applyFont="1" applyFill="1"/>
    <xf numFmtId="46" fontId="0" fillId="0" borderId="0" xfId="0" applyNumberFormat="1" applyFill="1"/>
    <xf numFmtId="1" fontId="0" fillId="0" borderId="0" xfId="0" applyNumberFormat="1" applyFill="1"/>
    <xf numFmtId="0" fontId="3" fillId="0" borderId="0" xfId="0" applyFont="1" applyFill="1"/>
    <xf numFmtId="0" fontId="0" fillId="0" borderId="0" xfId="0" applyNumberFormat="1" applyFill="1"/>
    <xf numFmtId="0" fontId="4" fillId="0" borderId="0" xfId="0" applyFont="1"/>
    <xf numFmtId="0" fontId="5" fillId="0" borderId="0" xfId="0" applyFont="1"/>
    <xf numFmtId="2" fontId="3" fillId="0" borderId="0" xfId="2" applyNumberFormat="1" applyFont="1" applyFill="1"/>
    <xf numFmtId="2" fontId="6" fillId="0" borderId="0" xfId="0" applyNumberFormat="1" applyFont="1"/>
    <xf numFmtId="2" fontId="6" fillId="0" borderId="0" xfId="0" applyNumberFormat="1" applyFont="1" applyFill="1"/>
    <xf numFmtId="2" fontId="6" fillId="0" borderId="0" xfId="2" applyNumberFormat="1" applyFont="1" applyFill="1"/>
    <xf numFmtId="0" fontId="6" fillId="0" borderId="0" xfId="0" applyFont="1" applyFill="1"/>
    <xf numFmtId="0" fontId="6" fillId="0" borderId="0" xfId="0" applyFont="1"/>
    <xf numFmtId="2" fontId="4" fillId="0" borderId="0" xfId="0" applyNumberFormat="1" applyFont="1"/>
    <xf numFmtId="21" fontId="4" fillId="0" borderId="0" xfId="0" applyNumberFormat="1" applyFont="1" applyFill="1"/>
    <xf numFmtId="2" fontId="4" fillId="0" borderId="0" xfId="0" applyNumberFormat="1" applyFont="1" applyFill="1"/>
    <xf numFmtId="46" fontId="4" fillId="0" borderId="0" xfId="0" applyNumberFormat="1" applyFont="1" applyFill="1"/>
    <xf numFmtId="0" fontId="4" fillId="0" borderId="0" xfId="0" applyNumberFormat="1" applyFont="1" applyFill="1"/>
    <xf numFmtId="46" fontId="4" fillId="0" borderId="0" xfId="0" applyNumberFormat="1" applyFont="1"/>
    <xf numFmtId="21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2" fontId="4" fillId="0" borderId="0" xfId="2" applyNumberFormat="1" applyFont="1" applyFill="1"/>
    <xf numFmtId="0" fontId="4" fillId="0" borderId="0" xfId="0" quotePrefix="1" applyFont="1" applyFill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11" fillId="0" borderId="4" xfId="0" applyFont="1" applyBorder="1" applyAlignment="1">
      <alignment wrapText="1"/>
    </xf>
    <xf numFmtId="20" fontId="11" fillId="0" borderId="4" xfId="0" applyNumberFormat="1" applyFont="1" applyBorder="1" applyAlignment="1">
      <alignment wrapText="1"/>
    </xf>
    <xf numFmtId="14" fontId="11" fillId="0" borderId="4" xfId="0" applyNumberFormat="1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0" borderId="4" xfId="0" applyNumberFormat="1" applyFont="1" applyBorder="1" applyAlignment="1">
      <alignment wrapText="1"/>
    </xf>
    <xf numFmtId="0" fontId="9" fillId="0" borderId="4" xfId="1" applyFont="1" applyBorder="1" applyAlignment="1" applyProtection="1">
      <alignment wrapText="1"/>
    </xf>
    <xf numFmtId="0" fontId="11" fillId="0" borderId="10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20" fontId="11" fillId="0" borderId="12" xfId="0" applyNumberFormat="1" applyFont="1" applyBorder="1" applyAlignment="1">
      <alignment wrapText="1"/>
    </xf>
    <xf numFmtId="14" fontId="11" fillId="0" borderId="12" xfId="0" applyNumberFormat="1" applyFont="1" applyBorder="1" applyAlignment="1">
      <alignment wrapText="1"/>
    </xf>
    <xf numFmtId="0" fontId="9" fillId="0" borderId="12" xfId="1" applyFont="1" applyBorder="1" applyAlignment="1" applyProtection="1">
      <alignment wrapText="1"/>
    </xf>
    <xf numFmtId="0" fontId="11" fillId="0" borderId="13" xfId="0" applyFont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11" fillId="0" borderId="15" xfId="0" applyFont="1" applyFill="1" applyBorder="1" applyAlignment="1">
      <alignment wrapText="1"/>
    </xf>
    <xf numFmtId="0" fontId="12" fillId="0" borderId="1" xfId="0" applyFont="1" applyBorder="1"/>
    <xf numFmtId="0" fontId="13" fillId="0" borderId="2" xfId="0" applyFont="1" applyBorder="1"/>
    <xf numFmtId="0" fontId="7" fillId="0" borderId="2" xfId="0" applyFont="1" applyBorder="1"/>
    <xf numFmtId="2" fontId="14" fillId="0" borderId="2" xfId="0" applyNumberFormat="1" applyFont="1" applyBorder="1"/>
    <xf numFmtId="0" fontId="8" fillId="0" borderId="2" xfId="0" applyFont="1" applyBorder="1"/>
    <xf numFmtId="2" fontId="12" fillId="0" borderId="3" xfId="0" applyNumberFormat="1" applyFont="1" applyBorder="1"/>
    <xf numFmtId="20" fontId="0" fillId="0" borderId="0" xfId="0" applyNumberFormat="1"/>
    <xf numFmtId="0" fontId="11" fillId="0" borderId="16" xfId="0" applyFont="1" applyFill="1" applyBorder="1" applyAlignment="1">
      <alignment wrapText="1"/>
    </xf>
    <xf numFmtId="0" fontId="9" fillId="0" borderId="0" xfId="1" applyAlignment="1" applyProtection="1"/>
  </cellXfs>
  <cellStyles count="3">
    <cellStyle name="Hyperlink" xfId="1" builtinId="8"/>
    <cellStyle name="Schlecht" xfId="2" builtinId="27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unmap.net/route/1391064" TargetMode="External"/><Relationship Id="rId13" Type="http://schemas.openxmlformats.org/officeDocument/2006/relationships/hyperlink" Target="http://www.runmap.net/route/1439112" TargetMode="External"/><Relationship Id="rId3" Type="http://schemas.openxmlformats.org/officeDocument/2006/relationships/hyperlink" Target="http://www.runmap.net/route/1369233" TargetMode="External"/><Relationship Id="rId7" Type="http://schemas.openxmlformats.org/officeDocument/2006/relationships/hyperlink" Target="http://www.runmap.net/route/1385836" TargetMode="External"/><Relationship Id="rId12" Type="http://schemas.openxmlformats.org/officeDocument/2006/relationships/hyperlink" Target="http://www.runmap.net/route/1439143" TargetMode="External"/><Relationship Id="rId2" Type="http://schemas.openxmlformats.org/officeDocument/2006/relationships/hyperlink" Target="http://www.runmap.net/route/1362701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http://www.runmap.net/route/1360834" TargetMode="External"/><Relationship Id="rId6" Type="http://schemas.openxmlformats.org/officeDocument/2006/relationships/hyperlink" Target="http://www.runmap.net/route/1380635" TargetMode="External"/><Relationship Id="rId11" Type="http://schemas.openxmlformats.org/officeDocument/2006/relationships/hyperlink" Target="http://www.runmap.net/route/1433319" TargetMode="External"/><Relationship Id="rId5" Type="http://schemas.openxmlformats.org/officeDocument/2006/relationships/hyperlink" Target="http://www.runmap.net/route/1375315" TargetMode="External"/><Relationship Id="rId15" Type="http://schemas.openxmlformats.org/officeDocument/2006/relationships/hyperlink" Target="http://www.runmap.net/route/1501052" TargetMode="External"/><Relationship Id="rId10" Type="http://schemas.openxmlformats.org/officeDocument/2006/relationships/hyperlink" Target="http://www.runmap.net/route/1420936" TargetMode="External"/><Relationship Id="rId4" Type="http://schemas.openxmlformats.org/officeDocument/2006/relationships/hyperlink" Target="http://www.runmap.net/route/1370912" TargetMode="External"/><Relationship Id="rId9" Type="http://schemas.openxmlformats.org/officeDocument/2006/relationships/hyperlink" Target="http://www.runmap.net/route/1407976" TargetMode="External"/><Relationship Id="rId14" Type="http://schemas.openxmlformats.org/officeDocument/2006/relationships/hyperlink" Target="http://www.runmap.net/route/14488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opLeftCell="A22" workbookViewId="0">
      <selection activeCell="F49" sqref="F49"/>
    </sheetView>
  </sheetViews>
  <sheetFormatPr baseColWidth="10" defaultRowHeight="12.75"/>
  <cols>
    <col min="1" max="1" width="3.140625" customWidth="1"/>
    <col min="2" max="2" width="46" bestFit="1" customWidth="1"/>
    <col min="3" max="3" width="33.28515625" customWidth="1"/>
    <col min="5" max="5" width="5.5703125" bestFit="1" customWidth="1"/>
    <col min="6" max="6" width="10.7109375" style="3" bestFit="1" customWidth="1"/>
    <col min="7" max="7" width="7.42578125" style="6" bestFit="1" customWidth="1"/>
    <col min="8" max="8" width="6.85546875" bestFit="1" customWidth="1"/>
    <col min="10" max="10" width="16.85546875" bestFit="1" customWidth="1"/>
  </cols>
  <sheetData>
    <row r="1" spans="1:10" ht="15.75" thickBot="1">
      <c r="B1" s="61" t="s">
        <v>140</v>
      </c>
      <c r="C1" s="62" t="s">
        <v>143</v>
      </c>
      <c r="D1" s="62">
        <f>'Training Ralf'!F27</f>
        <v>262840</v>
      </c>
      <c r="E1" s="63" t="s">
        <v>142</v>
      </c>
      <c r="F1" s="64">
        <f>SUM(F4:F200)</f>
        <v>345400</v>
      </c>
      <c r="G1" s="65"/>
      <c r="H1" s="63"/>
      <c r="I1" s="63"/>
      <c r="J1" s="66">
        <f>SUM(D1,F1)/1000</f>
        <v>608.24</v>
      </c>
    </row>
    <row r="2" spans="1:10" ht="38.25">
      <c r="G2" s="7" t="s">
        <v>5</v>
      </c>
      <c r="H2" s="10" t="s">
        <v>29</v>
      </c>
      <c r="I2" s="38" t="s">
        <v>89</v>
      </c>
    </row>
    <row r="3" spans="1:10">
      <c r="B3" s="6" t="s">
        <v>10</v>
      </c>
    </row>
    <row r="4" spans="1:10">
      <c r="A4">
        <v>1</v>
      </c>
      <c r="B4" s="12" t="s">
        <v>8</v>
      </c>
      <c r="C4" s="12" t="s">
        <v>9</v>
      </c>
      <c r="D4" s="13">
        <v>4.2615740740740739E-2</v>
      </c>
      <c r="E4" s="8">
        <f>D4*24*60</f>
        <v>61.366666666666667</v>
      </c>
      <c r="F4" s="12">
        <v>10600</v>
      </c>
      <c r="G4" s="23">
        <f>SUM(E4/F4)*1000</f>
        <v>5.7893081761006284</v>
      </c>
      <c r="H4" s="19"/>
    </row>
    <row r="5" spans="1:10">
      <c r="A5">
        <v>2</v>
      </c>
      <c r="B5" s="12" t="s">
        <v>7</v>
      </c>
      <c r="C5" s="12" t="s">
        <v>6</v>
      </c>
      <c r="D5" s="13">
        <v>3.7395833333333336E-2</v>
      </c>
      <c r="E5" s="9">
        <f>D5*24*60</f>
        <v>53.85</v>
      </c>
      <c r="F5" s="12">
        <v>9520</v>
      </c>
      <c r="G5" s="23">
        <f>SUM(E5/F5)*1000</f>
        <v>5.6565126050420176</v>
      </c>
      <c r="H5" s="19"/>
    </row>
    <row r="6" spans="1:10">
      <c r="A6">
        <v>3</v>
      </c>
      <c r="B6" s="12" t="s">
        <v>2</v>
      </c>
      <c r="C6" s="12" t="s">
        <v>0</v>
      </c>
      <c r="D6" s="13">
        <v>4.1203703703703708E-2</v>
      </c>
      <c r="E6" s="8">
        <f>D6*24*60</f>
        <v>59.333333333333336</v>
      </c>
      <c r="F6" s="12">
        <v>10350</v>
      </c>
      <c r="G6" s="23">
        <f>SUM(E6/F6)*1000</f>
        <v>5.7326892109500802</v>
      </c>
      <c r="H6" s="19"/>
    </row>
    <row r="7" spans="1:10">
      <c r="A7">
        <v>4</v>
      </c>
      <c r="B7" s="12" t="s">
        <v>1</v>
      </c>
      <c r="C7" s="12" t="s">
        <v>0</v>
      </c>
      <c r="D7" s="15">
        <v>3.0497685185185183E-2</v>
      </c>
      <c r="E7" s="8">
        <f>D7*24*60</f>
        <v>43.916666666666664</v>
      </c>
      <c r="F7" s="12">
        <v>8060</v>
      </c>
      <c r="G7" s="23">
        <f>SUM(E7/F7)*1000</f>
        <v>5.448717948717948</v>
      </c>
      <c r="H7" s="19"/>
    </row>
    <row r="8" spans="1:10">
      <c r="A8">
        <v>5</v>
      </c>
      <c r="B8" s="12" t="s">
        <v>3</v>
      </c>
      <c r="C8" s="12" t="s">
        <v>4</v>
      </c>
      <c r="D8" s="15">
        <v>4.3969907407407409E-2</v>
      </c>
      <c r="E8" s="8">
        <f>D8*24*60</f>
        <v>63.316666666666663</v>
      </c>
      <c r="F8" s="16">
        <v>11900</v>
      </c>
      <c r="G8" s="24">
        <f>SUM(E8/F8)*1000</f>
        <v>5.3207282913165264</v>
      </c>
      <c r="H8" s="22">
        <f>SUM(G4:G8)/A8</f>
        <v>5.5895912464254405</v>
      </c>
    </row>
    <row r="9" spans="1:10">
      <c r="B9" s="12"/>
      <c r="C9" s="12"/>
      <c r="D9" s="15"/>
      <c r="E9" s="8"/>
      <c r="F9" s="16"/>
      <c r="G9" s="24"/>
      <c r="H9" s="19"/>
    </row>
    <row r="10" spans="1:10">
      <c r="A10">
        <v>1</v>
      </c>
      <c r="B10" s="12" t="s">
        <v>42</v>
      </c>
      <c r="C10" s="12" t="s">
        <v>46</v>
      </c>
      <c r="D10" s="15">
        <v>3.7025462962962961E-2</v>
      </c>
      <c r="E10" s="8">
        <f>D10*24*60</f>
        <v>53.316666666666663</v>
      </c>
      <c r="F10" s="16">
        <v>10000</v>
      </c>
      <c r="G10" s="23">
        <f>SUM(E10/F10)*1000</f>
        <v>5.3316666666666661</v>
      </c>
      <c r="H10" s="19"/>
    </row>
    <row r="11" spans="1:10">
      <c r="A11">
        <v>2</v>
      </c>
      <c r="B11" s="12" t="s">
        <v>41</v>
      </c>
      <c r="C11" s="12" t="s">
        <v>43</v>
      </c>
      <c r="D11" s="15">
        <v>3.6840277777777777E-2</v>
      </c>
      <c r="E11" s="8">
        <f>D11*24*60</f>
        <v>53.05</v>
      </c>
      <c r="F11" s="16">
        <v>10000</v>
      </c>
      <c r="G11" s="23">
        <f>SUM(E11/F11)*1000</f>
        <v>5.3049999999999997</v>
      </c>
      <c r="H11" s="22">
        <f>SUM(G10:G11)/A11</f>
        <v>5.3183333333333334</v>
      </c>
    </row>
    <row r="12" spans="1:10">
      <c r="B12" s="12"/>
      <c r="C12" s="12"/>
      <c r="D12" s="12"/>
      <c r="E12" s="12"/>
      <c r="F12" s="8"/>
      <c r="G12" s="25"/>
      <c r="H12" s="19"/>
    </row>
    <row r="13" spans="1:10">
      <c r="B13" s="17" t="s">
        <v>11</v>
      </c>
      <c r="C13" s="12"/>
      <c r="D13" s="18"/>
      <c r="E13" s="12"/>
      <c r="F13" s="8"/>
      <c r="G13" s="25"/>
      <c r="H13" s="19"/>
    </row>
    <row r="14" spans="1:10">
      <c r="A14">
        <v>1</v>
      </c>
      <c r="B14" s="12" t="s">
        <v>18</v>
      </c>
      <c r="C14" s="12" t="s">
        <v>17</v>
      </c>
      <c r="D14" s="13">
        <v>3.7442129629629624E-2</v>
      </c>
      <c r="E14" s="8">
        <f>D14*24*60</f>
        <v>53.916666666666664</v>
      </c>
      <c r="F14" s="16">
        <v>9400</v>
      </c>
      <c r="G14" s="23">
        <f>SUM(E14/F14)*1000</f>
        <v>5.7358156028368796</v>
      </c>
      <c r="H14" s="19"/>
    </row>
    <row r="15" spans="1:10">
      <c r="A15">
        <v>2</v>
      </c>
      <c r="B15" s="12" t="s">
        <v>13</v>
      </c>
      <c r="C15" s="12" t="s">
        <v>14</v>
      </c>
      <c r="D15" s="13">
        <v>4.4224537037037041E-2</v>
      </c>
      <c r="E15" s="8">
        <f>D15*24*60</f>
        <v>63.683333333333337</v>
      </c>
      <c r="F15" s="12">
        <v>10600</v>
      </c>
      <c r="G15" s="24">
        <f>SUM(E15/F15)*1000</f>
        <v>6.0078616352201264</v>
      </c>
      <c r="H15" s="19"/>
    </row>
    <row r="16" spans="1:10">
      <c r="A16">
        <v>3</v>
      </c>
      <c r="B16" s="12" t="s">
        <v>15</v>
      </c>
      <c r="C16" s="12" t="s">
        <v>16</v>
      </c>
      <c r="D16" s="13">
        <v>3.90625E-2</v>
      </c>
      <c r="E16" s="9">
        <f>D16*24*60</f>
        <v>56.25</v>
      </c>
      <c r="F16" s="16">
        <v>10200</v>
      </c>
      <c r="G16" s="23">
        <f>SUM(E16/F16)*1000</f>
        <v>5.5147058823529411</v>
      </c>
      <c r="H16" s="22">
        <f>SUM(G14:G16)/A16</f>
        <v>5.7527943734699827</v>
      </c>
      <c r="I16" s="5">
        <f>SUM(H16,H11,H8)/3</f>
        <v>5.5535729844095867</v>
      </c>
      <c r="J16" s="40">
        <v>2009</v>
      </c>
    </row>
    <row r="17" spans="1:10">
      <c r="B17" s="12"/>
      <c r="C17" s="12"/>
      <c r="D17" s="13"/>
      <c r="E17" s="9"/>
      <c r="F17" s="16"/>
      <c r="G17" s="23"/>
      <c r="H17" s="22"/>
      <c r="I17" s="5"/>
    </row>
    <row r="18" spans="1:10">
      <c r="A18">
        <v>1</v>
      </c>
      <c r="B18" s="11" t="s">
        <v>92</v>
      </c>
      <c r="C18" t="s">
        <v>78</v>
      </c>
      <c r="D18" s="13">
        <v>4.0868055555555553E-2</v>
      </c>
      <c r="E18" s="9">
        <f>D18*24*60</f>
        <v>58.849999999999994</v>
      </c>
      <c r="F18" s="16">
        <v>10000</v>
      </c>
      <c r="G18" s="23">
        <f>SUM(E18/F18)*1000</f>
        <v>5.8849999999999998</v>
      </c>
      <c r="H18" s="22"/>
      <c r="I18" s="5"/>
    </row>
    <row r="19" spans="1:10">
      <c r="B19" s="12"/>
      <c r="C19" s="12"/>
      <c r="D19" s="13"/>
      <c r="E19" s="9"/>
      <c r="F19" s="16"/>
      <c r="G19" s="23"/>
      <c r="H19" s="19"/>
    </row>
    <row r="20" spans="1:10">
      <c r="B20" s="17" t="s">
        <v>30</v>
      </c>
      <c r="C20" s="12"/>
      <c r="D20" s="12"/>
      <c r="E20" s="12"/>
      <c r="F20" s="8"/>
      <c r="G20" s="25"/>
      <c r="H20" s="19"/>
    </row>
    <row r="21" spans="1:10">
      <c r="A21">
        <v>1</v>
      </c>
      <c r="B21" s="12" t="s">
        <v>31</v>
      </c>
      <c r="C21" s="11" t="s">
        <v>33</v>
      </c>
      <c r="D21" s="13">
        <v>3.8425925925925926E-2</v>
      </c>
      <c r="E21" s="8">
        <f>D21*24*60</f>
        <v>55.333333333333336</v>
      </c>
      <c r="F21" s="12">
        <v>10000</v>
      </c>
      <c r="G21" s="23">
        <f>SUM(E21/F21)*1000</f>
        <v>5.5333333333333341</v>
      </c>
      <c r="H21" s="19"/>
    </row>
    <row r="22" spans="1:10">
      <c r="A22">
        <v>2</v>
      </c>
      <c r="B22" s="11" t="s">
        <v>93</v>
      </c>
      <c r="C22" s="11" t="s">
        <v>32</v>
      </c>
      <c r="D22" s="13">
        <v>3.7986111111111116E-2</v>
      </c>
      <c r="E22" s="8">
        <f>D22*24*60</f>
        <v>54.70000000000001</v>
      </c>
      <c r="F22" s="12">
        <v>10000</v>
      </c>
      <c r="G22" s="24">
        <f>SUM(E22/F22)*1000</f>
        <v>5.4700000000000006</v>
      </c>
      <c r="H22" s="22">
        <f>SUM(G21:G22)/A22</f>
        <v>5.5016666666666669</v>
      </c>
    </row>
    <row r="23" spans="1:10">
      <c r="B23" s="12"/>
      <c r="C23" s="12"/>
      <c r="D23" s="12"/>
      <c r="E23" s="12"/>
      <c r="F23" s="8"/>
      <c r="G23" s="25"/>
      <c r="H23" s="19"/>
    </row>
    <row r="24" spans="1:10">
      <c r="B24" s="17" t="s">
        <v>12</v>
      </c>
      <c r="C24" s="12"/>
      <c r="D24" s="12"/>
      <c r="E24" s="12"/>
      <c r="F24" s="8"/>
      <c r="G24" s="25"/>
      <c r="H24" s="19"/>
    </row>
    <row r="25" spans="1:10">
      <c r="A25">
        <v>1</v>
      </c>
      <c r="B25" s="12" t="s">
        <v>20</v>
      </c>
      <c r="C25" s="12" t="s">
        <v>21</v>
      </c>
      <c r="D25" s="13">
        <v>3.8622685185185184E-2</v>
      </c>
      <c r="E25" s="8">
        <f t="shared" ref="E25:E31" si="0">D25*24*60</f>
        <v>55.61666666666666</v>
      </c>
      <c r="F25" s="12">
        <v>9400</v>
      </c>
      <c r="G25" s="24">
        <f t="shared" ref="G25:G31" si="1">SUM(E25/F25)*1000</f>
        <v>5.9166666666666652</v>
      </c>
      <c r="H25" s="19"/>
      <c r="J25" s="20"/>
    </row>
    <row r="26" spans="1:10">
      <c r="A26">
        <v>2</v>
      </c>
      <c r="B26" s="12" t="s">
        <v>23</v>
      </c>
      <c r="C26" s="12" t="s">
        <v>24</v>
      </c>
      <c r="D26" s="13">
        <v>4.1932870370370377E-2</v>
      </c>
      <c r="E26" s="8">
        <f t="shared" si="0"/>
        <v>60.38333333333334</v>
      </c>
      <c r="F26" s="12">
        <v>10800</v>
      </c>
      <c r="G26" s="23">
        <f t="shared" si="1"/>
        <v>5.5910493827160499</v>
      </c>
      <c r="H26" s="19"/>
    </row>
    <row r="27" spans="1:10">
      <c r="A27">
        <v>3</v>
      </c>
      <c r="B27" s="12" t="s">
        <v>27</v>
      </c>
      <c r="C27" s="12" t="s">
        <v>28</v>
      </c>
      <c r="D27" s="13">
        <v>4.1215277777777774E-2</v>
      </c>
      <c r="E27" s="8">
        <f t="shared" si="0"/>
        <v>59.349999999999994</v>
      </c>
      <c r="F27" s="12">
        <v>10200</v>
      </c>
      <c r="G27" s="23">
        <f t="shared" si="1"/>
        <v>5.8186274509803919</v>
      </c>
      <c r="H27" s="19"/>
    </row>
    <row r="28" spans="1:10">
      <c r="A28">
        <v>4</v>
      </c>
      <c r="B28" s="12" t="s">
        <v>25</v>
      </c>
      <c r="C28" s="12" t="s">
        <v>26</v>
      </c>
      <c r="D28" s="13">
        <v>3.7048611111111109E-2</v>
      </c>
      <c r="E28" s="8">
        <f t="shared" si="0"/>
        <v>53.35</v>
      </c>
      <c r="F28" s="12">
        <v>9520</v>
      </c>
      <c r="G28" s="23">
        <f t="shared" si="1"/>
        <v>5.6039915966386564</v>
      </c>
      <c r="H28" s="19"/>
    </row>
    <row r="29" spans="1:10">
      <c r="A29">
        <v>5</v>
      </c>
      <c r="B29" s="12" t="s">
        <v>19</v>
      </c>
      <c r="C29" s="12" t="s">
        <v>22</v>
      </c>
      <c r="D29" s="13">
        <v>3.7395833333333336E-2</v>
      </c>
      <c r="E29" s="8">
        <f t="shared" si="0"/>
        <v>53.85</v>
      </c>
      <c r="F29" s="12">
        <v>9300</v>
      </c>
      <c r="G29" s="23">
        <f t="shared" si="1"/>
        <v>5.7903225806451619</v>
      </c>
      <c r="H29" s="19"/>
    </row>
    <row r="30" spans="1:10">
      <c r="A30">
        <v>6</v>
      </c>
      <c r="B30" s="12" t="s">
        <v>58</v>
      </c>
      <c r="C30" s="11" t="s">
        <v>45</v>
      </c>
      <c r="D30" s="13">
        <v>3.0613425925925929E-2</v>
      </c>
      <c r="E30" s="8">
        <f t="shared" si="0"/>
        <v>44.083333333333336</v>
      </c>
      <c r="F30" s="12">
        <v>8060</v>
      </c>
      <c r="G30" s="24">
        <f t="shared" si="1"/>
        <v>5.4693961952026466</v>
      </c>
      <c r="H30" s="19"/>
    </row>
    <row r="31" spans="1:10">
      <c r="A31">
        <v>7</v>
      </c>
      <c r="B31" s="12" t="s">
        <v>59</v>
      </c>
      <c r="C31" s="11" t="s">
        <v>44</v>
      </c>
      <c r="D31" s="13">
        <v>4.6574074074074073E-2</v>
      </c>
      <c r="E31" s="8">
        <f t="shared" si="0"/>
        <v>67.066666666666663</v>
      </c>
      <c r="F31" s="16">
        <v>11900</v>
      </c>
      <c r="G31" s="23">
        <f t="shared" si="1"/>
        <v>5.6358543417366942</v>
      </c>
      <c r="H31" s="22">
        <f>SUM(G25:G31)/A31</f>
        <v>5.68941545922661</v>
      </c>
    </row>
    <row r="32" spans="1:10">
      <c r="B32" s="12"/>
      <c r="C32" s="11"/>
      <c r="D32" s="13"/>
      <c r="E32" s="8"/>
      <c r="F32" s="16"/>
      <c r="G32" s="23"/>
      <c r="H32" s="22"/>
    </row>
    <row r="33" spans="1:10">
      <c r="A33">
        <v>1</v>
      </c>
      <c r="B33" s="12" t="s">
        <v>76</v>
      </c>
      <c r="C33" t="s">
        <v>77</v>
      </c>
      <c r="D33" s="13">
        <v>3.9178240740740743E-2</v>
      </c>
      <c r="E33" s="8">
        <f>D33*24*60</f>
        <v>56.416666666666664</v>
      </c>
      <c r="F33" s="16">
        <v>10000</v>
      </c>
      <c r="G33" s="23">
        <f>SUM(E33/F33)*1000</f>
        <v>5.6416666666666666</v>
      </c>
      <c r="H33" s="22"/>
    </row>
    <row r="34" spans="1:10">
      <c r="C34" s="19"/>
      <c r="D34" s="1"/>
      <c r="E34" s="2"/>
      <c r="F34" s="4"/>
      <c r="G34" s="22"/>
      <c r="H34" s="19"/>
    </row>
    <row r="35" spans="1:10">
      <c r="B35" s="17" t="s">
        <v>34</v>
      </c>
      <c r="C35" s="12"/>
      <c r="D35" s="12"/>
      <c r="E35" s="12"/>
      <c r="F35" s="8"/>
      <c r="G35" s="25"/>
      <c r="H35" s="19"/>
    </row>
    <row r="36" spans="1:10">
      <c r="A36">
        <v>1</v>
      </c>
      <c r="B36" t="s">
        <v>35</v>
      </c>
      <c r="C36" s="11" t="s">
        <v>38</v>
      </c>
      <c r="D36" s="13">
        <v>3.7812500000000006E-2</v>
      </c>
      <c r="E36" s="8">
        <f>D36*24*60</f>
        <v>54.45000000000001</v>
      </c>
      <c r="F36" s="12">
        <v>10000</v>
      </c>
      <c r="G36" s="23">
        <f>SUM(E36/F36)*1000</f>
        <v>5.4450000000000012</v>
      </c>
      <c r="H36" s="19"/>
    </row>
    <row r="37" spans="1:10">
      <c r="A37">
        <v>2</v>
      </c>
      <c r="B37" s="12" t="s">
        <v>36</v>
      </c>
      <c r="C37" s="11" t="s">
        <v>39</v>
      </c>
      <c r="D37" s="13">
        <v>3.8113425925925926E-2</v>
      </c>
      <c r="E37" s="8">
        <f>D37*24*60</f>
        <v>54.883333333333333</v>
      </c>
      <c r="F37" s="12">
        <v>10000</v>
      </c>
      <c r="G37" s="23">
        <f>SUM(E37/F37)*1000</f>
        <v>5.4883333333333333</v>
      </c>
      <c r="H37" s="19"/>
    </row>
    <row r="38" spans="1:10">
      <c r="A38">
        <v>3</v>
      </c>
      <c r="B38" s="12" t="s">
        <v>37</v>
      </c>
      <c r="C38" s="19" t="s">
        <v>40</v>
      </c>
      <c r="D38" s="13">
        <v>3.7418981481481477E-2</v>
      </c>
      <c r="E38" s="8">
        <f>D38*24*60</f>
        <v>53.883333333333326</v>
      </c>
      <c r="F38">
        <v>10000</v>
      </c>
      <c r="G38" s="23">
        <f>SUM(E38/F38)*1000</f>
        <v>5.3883333333333328</v>
      </c>
      <c r="H38" s="22">
        <f>SUM(G36:G38)/A38</f>
        <v>5.4405555555555551</v>
      </c>
    </row>
    <row r="39" spans="1:10">
      <c r="A39">
        <v>1</v>
      </c>
      <c r="B39" t="s">
        <v>50</v>
      </c>
      <c r="C39" s="11" t="s">
        <v>49</v>
      </c>
      <c r="D39" s="13">
        <v>3.6979166666666667E-2</v>
      </c>
      <c r="E39" s="8">
        <f>D39*24*60</f>
        <v>53.25</v>
      </c>
      <c r="F39" s="12">
        <v>10000</v>
      </c>
      <c r="G39" s="23">
        <f>SUM(E39/F39)*1000</f>
        <v>5.3250000000000002</v>
      </c>
      <c r="H39" s="19"/>
      <c r="I39" s="5">
        <f>SUM(H38,H31,H22)/3</f>
        <v>5.5438792271496098</v>
      </c>
      <c r="J39" s="39" t="s">
        <v>90</v>
      </c>
    </row>
    <row r="40" spans="1:10">
      <c r="D40" s="1"/>
      <c r="E40" s="2"/>
      <c r="F40" s="4"/>
      <c r="G40" s="22"/>
      <c r="H40" s="19"/>
    </row>
    <row r="41" spans="1:10">
      <c r="B41" s="17" t="s">
        <v>47</v>
      </c>
      <c r="C41" s="12"/>
      <c r="D41" s="12"/>
      <c r="E41" s="12"/>
      <c r="F41" s="8"/>
      <c r="G41" s="25"/>
      <c r="H41" s="19"/>
    </row>
    <row r="42" spans="1:10">
      <c r="A42">
        <v>1</v>
      </c>
      <c r="B42" s="12" t="s">
        <v>52</v>
      </c>
      <c r="C42" s="12" t="s">
        <v>62</v>
      </c>
      <c r="D42" s="13"/>
      <c r="E42" s="8">
        <v>52</v>
      </c>
      <c r="F42" s="12">
        <v>9400</v>
      </c>
      <c r="G42" s="24">
        <f t="shared" ref="G42:G50" si="2">SUM(E42/F42)*1000</f>
        <v>5.5319148936170217</v>
      </c>
      <c r="H42" s="19"/>
    </row>
    <row r="43" spans="1:10">
      <c r="A43">
        <v>2</v>
      </c>
      <c r="B43" s="12" t="s">
        <v>53</v>
      </c>
      <c r="C43" s="12" t="s">
        <v>64</v>
      </c>
      <c r="D43" s="13"/>
      <c r="E43" s="8">
        <v>58.28</v>
      </c>
      <c r="F43" s="12">
        <v>10800</v>
      </c>
      <c r="G43" s="23">
        <f t="shared" si="2"/>
        <v>5.3962962962962964</v>
      </c>
      <c r="H43" s="19"/>
    </row>
    <row r="44" spans="1:10">
      <c r="A44">
        <v>3</v>
      </c>
      <c r="B44" s="12" t="s">
        <v>54</v>
      </c>
      <c r="C44" s="12" t="s">
        <v>68</v>
      </c>
      <c r="D44" s="13"/>
      <c r="E44" s="8">
        <v>56.27</v>
      </c>
      <c r="F44" s="12">
        <v>10200</v>
      </c>
      <c r="G44" s="23">
        <f t="shared" si="2"/>
        <v>5.5166666666666675</v>
      </c>
      <c r="H44" s="19"/>
    </row>
    <row r="45" spans="1:10">
      <c r="A45">
        <v>4</v>
      </c>
      <c r="B45" s="12" t="s">
        <v>57</v>
      </c>
      <c r="C45" s="12" t="s">
        <v>69</v>
      </c>
      <c r="D45" s="13" t="s">
        <v>70</v>
      </c>
      <c r="E45" s="8">
        <v>46.05</v>
      </c>
      <c r="F45" s="12">
        <v>8790</v>
      </c>
      <c r="G45" s="23">
        <f t="shared" si="2"/>
        <v>5.2389078498293511</v>
      </c>
      <c r="H45" s="19"/>
    </row>
    <row r="46" spans="1:10">
      <c r="A46">
        <v>5</v>
      </c>
      <c r="B46" s="12" t="s">
        <v>56</v>
      </c>
      <c r="C46" s="12" t="s">
        <v>80</v>
      </c>
      <c r="D46" s="13"/>
      <c r="E46" s="8">
        <v>49.34</v>
      </c>
      <c r="F46" s="12">
        <v>9300</v>
      </c>
      <c r="G46" s="23">
        <f t="shared" si="2"/>
        <v>5.3053763440860218</v>
      </c>
      <c r="H46" s="19"/>
    </row>
    <row r="47" spans="1:10">
      <c r="A47">
        <v>6</v>
      </c>
      <c r="B47" s="12" t="s">
        <v>55</v>
      </c>
      <c r="C47" s="11" t="s">
        <v>83</v>
      </c>
      <c r="D47" s="13"/>
      <c r="E47" s="8">
        <f>SUM(16.27,34.49)</f>
        <v>50.760000000000005</v>
      </c>
      <c r="F47" s="12">
        <v>10350</v>
      </c>
      <c r="G47" s="23">
        <f t="shared" si="2"/>
        <v>4.9043478260869575</v>
      </c>
      <c r="H47" s="19"/>
      <c r="J47" t="s">
        <v>84</v>
      </c>
    </row>
    <row r="48" spans="1:10">
      <c r="A48">
        <v>7</v>
      </c>
      <c r="B48" s="12" t="s">
        <v>60</v>
      </c>
      <c r="C48" s="11" t="s">
        <v>94</v>
      </c>
      <c r="D48" s="13"/>
      <c r="E48" s="8">
        <v>59.19</v>
      </c>
      <c r="F48" s="16">
        <v>11350</v>
      </c>
      <c r="G48" s="23">
        <f t="shared" si="2"/>
        <v>5.2149779735682813</v>
      </c>
      <c r="H48" s="22">
        <f>SUM(G42:G48)/A48</f>
        <v>5.3012125500215133</v>
      </c>
      <c r="I48" s="5"/>
      <c r="J48" s="39" t="s">
        <v>91</v>
      </c>
    </row>
    <row r="50" spans="2:7">
      <c r="B50" s="41" t="s">
        <v>95</v>
      </c>
      <c r="C50" s="2" t="s">
        <v>96</v>
      </c>
      <c r="E50">
        <v>88.24</v>
      </c>
      <c r="F50" s="16">
        <v>15400</v>
      </c>
      <c r="G50" s="23">
        <f t="shared" si="2"/>
        <v>5.7298701298701289</v>
      </c>
    </row>
    <row r="52" spans="2:7">
      <c r="B52" s="12" t="s">
        <v>79</v>
      </c>
      <c r="D52" s="13"/>
      <c r="E52" s="8">
        <f>D52*24*60</f>
        <v>0</v>
      </c>
      <c r="F52" s="16">
        <v>10000</v>
      </c>
      <c r="G52" s="23">
        <f>SUM(E52/F52)*1000</f>
        <v>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1"/>
  <sheetViews>
    <sheetView topLeftCell="A29" workbookViewId="0">
      <selection activeCell="E30" sqref="E30:G48"/>
    </sheetView>
  </sheetViews>
  <sheetFormatPr baseColWidth="10" defaultRowHeight="12.75"/>
  <cols>
    <col min="1" max="1" width="3.140625" customWidth="1"/>
    <col min="2" max="2" width="46" bestFit="1" customWidth="1"/>
    <col min="3" max="3" width="33.28515625" hidden="1" customWidth="1"/>
    <col min="5" max="5" width="6" bestFit="1" customWidth="1"/>
    <col min="6" max="6" width="8.7109375" style="3" bestFit="1" customWidth="1"/>
    <col min="7" max="7" width="7.42578125" style="6" bestFit="1" customWidth="1"/>
    <col min="8" max="8" width="6.85546875" bestFit="1" customWidth="1"/>
    <col min="9" max="9" width="16.85546875" bestFit="1" customWidth="1"/>
  </cols>
  <sheetData>
    <row r="1" spans="1:8" ht="25.5">
      <c r="G1" s="7" t="s">
        <v>5</v>
      </c>
      <c r="H1" s="10" t="s">
        <v>29</v>
      </c>
    </row>
    <row r="2" spans="1:8">
      <c r="A2" s="19"/>
      <c r="B2" s="6" t="str">
        <f>Ralf!B3</f>
        <v>1.Winter / Crosslauf BSG Hamburg</v>
      </c>
      <c r="C2" s="19"/>
      <c r="F2" s="3">
        <f>Ralf!F3</f>
        <v>0</v>
      </c>
    </row>
    <row r="3" spans="1:8">
      <c r="A3" s="19">
        <f>Ralf!A4</f>
        <v>1</v>
      </c>
      <c r="B3" s="26" t="str">
        <f>Ralf!B4</f>
        <v>06.12.2008 - Volkspark</v>
      </c>
      <c r="C3" s="11"/>
      <c r="D3" s="13"/>
      <c r="E3" s="8">
        <f>D3*24*60</f>
        <v>0</v>
      </c>
      <c r="F3" s="3">
        <f>Ralf!F4</f>
        <v>10600</v>
      </c>
      <c r="G3" s="14">
        <f>SUM(E3/F3)*1000</f>
        <v>0</v>
      </c>
    </row>
    <row r="4" spans="1:8">
      <c r="A4" s="19">
        <f>Ralf!A5</f>
        <v>2</v>
      </c>
      <c r="B4" s="26" t="str">
        <f>Ralf!B5</f>
        <v>10.01.2009 - Volkspark Hamburg Bahrenfeld</v>
      </c>
      <c r="C4" s="11"/>
      <c r="D4" s="13"/>
      <c r="E4" s="9">
        <f>D4*24*60</f>
        <v>0</v>
      </c>
      <c r="F4" s="3">
        <f>Ralf!F5</f>
        <v>9520</v>
      </c>
      <c r="G4" s="14">
        <f>SUM(E4/F4)*1000</f>
        <v>0</v>
      </c>
    </row>
    <row r="5" spans="1:8">
      <c r="A5" s="19">
        <f>Ralf!A6</f>
        <v>3</v>
      </c>
      <c r="B5" s="26" t="str">
        <f>Ralf!B6</f>
        <v>14.02.2009 - Tangstedter Forst</v>
      </c>
      <c r="C5" s="11"/>
      <c r="D5" s="13"/>
      <c r="E5" s="8">
        <f>D5*24*60</f>
        <v>0</v>
      </c>
      <c r="F5" s="3">
        <f>Ralf!F6</f>
        <v>10350</v>
      </c>
      <c r="G5" s="14">
        <f>SUM(E5/F5)*1000</f>
        <v>0</v>
      </c>
    </row>
    <row r="6" spans="1:8">
      <c r="A6" s="19">
        <f>Ralf!A7</f>
        <v>4</v>
      </c>
      <c r="B6" s="26" t="str">
        <f>Ralf!B7</f>
        <v>28.02.2009 - Bergedorfer Gehölz</v>
      </c>
      <c r="C6" s="11"/>
      <c r="D6" s="15"/>
      <c r="E6" s="8">
        <f>D6*24*60</f>
        <v>0</v>
      </c>
      <c r="F6" s="3">
        <f>Ralf!F7</f>
        <v>8060</v>
      </c>
      <c r="G6" s="14">
        <f>SUM(E6/F6)*1000</f>
        <v>0</v>
      </c>
    </row>
    <row r="7" spans="1:8">
      <c r="A7" s="19">
        <f>Ralf!A8</f>
        <v>5</v>
      </c>
      <c r="B7" s="26" t="str">
        <f>Ralf!B8</f>
        <v>04.04.2009 - Niendorfer Gehege</v>
      </c>
      <c r="C7" s="11"/>
      <c r="D7" s="15"/>
      <c r="E7" s="8">
        <f>D7*24*60</f>
        <v>0</v>
      </c>
      <c r="F7" s="3">
        <f>Ralf!F8</f>
        <v>11900</v>
      </c>
      <c r="G7" s="21">
        <f>SUM(E7/F7)*1000</f>
        <v>0</v>
      </c>
      <c r="H7" s="5">
        <f>SUM(G3:G7)/A7</f>
        <v>0</v>
      </c>
    </row>
    <row r="8" spans="1:8">
      <c r="A8" s="19"/>
      <c r="B8" s="26"/>
      <c r="C8" s="11"/>
      <c r="D8" s="15"/>
      <c r="E8" s="8"/>
      <c r="G8" s="21"/>
    </row>
    <row r="9" spans="1:8">
      <c r="A9" s="19">
        <f>Ralf!A10</f>
        <v>1</v>
      </c>
      <c r="B9" s="26" t="str">
        <f>Ralf!B10</f>
        <v>15.05.2009 - Henstedt Ulzburg läuft</v>
      </c>
      <c r="C9" s="11"/>
      <c r="D9" s="15"/>
      <c r="E9" s="8">
        <f>D9*24*60</f>
        <v>0</v>
      </c>
      <c r="F9" s="3">
        <f>Ralf!F10</f>
        <v>10000</v>
      </c>
      <c r="G9" s="14">
        <f>SUM(E9/F9)*1000</f>
        <v>0</v>
      </c>
    </row>
    <row r="10" spans="1:8">
      <c r="A10" s="19">
        <f>Ralf!A11</f>
        <v>2</v>
      </c>
      <c r="B10" s="26" t="str">
        <f>Ralf!B11</f>
        <v>03.10.2009 - Stadtwerkelauf Tornesch</v>
      </c>
      <c r="C10" s="11"/>
      <c r="D10" s="15"/>
      <c r="E10" s="8">
        <f>D10*24*60</f>
        <v>0</v>
      </c>
      <c r="F10" s="3">
        <f>Ralf!F11</f>
        <v>10000</v>
      </c>
      <c r="G10" s="14">
        <f>SUM(E10/F10)*1000</f>
        <v>0</v>
      </c>
      <c r="H10" s="5">
        <f>SUM(G9:G10)/A10</f>
        <v>0</v>
      </c>
    </row>
    <row r="11" spans="1:8">
      <c r="A11" s="19"/>
      <c r="B11" s="26"/>
      <c r="C11" s="11"/>
      <c r="D11" s="12"/>
      <c r="E11" s="12"/>
      <c r="G11" s="17"/>
    </row>
    <row r="12" spans="1:8">
      <c r="A12" s="19"/>
      <c r="B12" s="6" t="str">
        <f>Ralf!B13</f>
        <v>2.Winter / Crosslauf BSG Hamburg</v>
      </c>
      <c r="C12" s="11"/>
      <c r="D12" s="18"/>
      <c r="E12" s="12"/>
      <c r="G12" s="17"/>
    </row>
    <row r="13" spans="1:8">
      <c r="A13" s="19">
        <f>Ralf!A14</f>
        <v>1</v>
      </c>
      <c r="B13" s="26" t="str">
        <f>Ralf!B14</f>
        <v>31.10.2009 - Horner Rennbahn</v>
      </c>
      <c r="C13" s="11"/>
      <c r="D13" s="13"/>
      <c r="E13" s="8">
        <f>D13*24*60</f>
        <v>0</v>
      </c>
      <c r="F13" s="3">
        <f>Ralf!F14</f>
        <v>9400</v>
      </c>
      <c r="G13" s="14">
        <f>SUM(E13/F13)*1000</f>
        <v>0</v>
      </c>
    </row>
    <row r="14" spans="1:8">
      <c r="A14" s="19">
        <f>Ralf!A15</f>
        <v>2</v>
      </c>
      <c r="B14" s="26" t="str">
        <f>Ralf!B15</f>
        <v>28.11.2009 - Volkspark</v>
      </c>
      <c r="C14" s="11"/>
      <c r="D14" s="13"/>
      <c r="E14" s="8">
        <f>D14*24*60</f>
        <v>0</v>
      </c>
      <c r="F14" s="3">
        <f>Ralf!F15</f>
        <v>10600</v>
      </c>
      <c r="G14" s="21">
        <f>SUM(E14/F14)*1000</f>
        <v>0</v>
      </c>
    </row>
    <row r="15" spans="1:8">
      <c r="A15" s="19">
        <f>Ralf!A16</f>
        <v>3</v>
      </c>
      <c r="B15" s="26" t="str">
        <f>Ralf!B16</f>
        <v>12.12.2009 - Stadtpark Hamburg</v>
      </c>
      <c r="C15" s="11"/>
      <c r="D15" s="13"/>
      <c r="E15" s="9">
        <f>D15*24*60</f>
        <v>0</v>
      </c>
      <c r="F15" s="3">
        <f>Ralf!F16</f>
        <v>10200</v>
      </c>
      <c r="G15" s="14">
        <f>SUM(E15/F15)*1000</f>
        <v>0</v>
      </c>
      <c r="H15" s="5">
        <f>SUM(G13:G15)/A15</f>
        <v>0</v>
      </c>
    </row>
    <row r="16" spans="1:8">
      <c r="A16" s="19"/>
      <c r="B16" s="26"/>
      <c r="C16" s="11"/>
      <c r="D16" s="13"/>
      <c r="E16" s="9"/>
      <c r="G16" s="14"/>
    </row>
    <row r="17" spans="1:10">
      <c r="A17" s="19"/>
      <c r="B17" s="6" t="str">
        <f>Ralf!B20</f>
        <v>1.Sommer-Cup BSG Hamburg</v>
      </c>
      <c r="C17" s="11"/>
      <c r="D17" s="12"/>
      <c r="E17" s="12"/>
      <c r="G17" s="17"/>
    </row>
    <row r="18" spans="1:10">
      <c r="A18" s="19">
        <f>Ralf!A21</f>
        <v>1</v>
      </c>
      <c r="B18" s="26" t="str">
        <f>Ralf!B21</f>
        <v>28.05.2010 - City Nord</v>
      </c>
      <c r="C18" s="11"/>
      <c r="D18" s="13"/>
      <c r="E18" s="8">
        <f>D18*24*60</f>
        <v>0</v>
      </c>
      <c r="F18" s="3">
        <f>Ralf!F21</f>
        <v>10000</v>
      </c>
      <c r="G18" s="14">
        <f>SUM(E18/F18)*1000</f>
        <v>0</v>
      </c>
    </row>
    <row r="19" spans="1:10">
      <c r="A19" s="19">
        <f>Ralf!A22</f>
        <v>2</v>
      </c>
      <c r="B19" s="26" t="str">
        <f>Ralf!B22</f>
        <v>20.08.2010 - Hammer Park</v>
      </c>
      <c r="C19" s="11"/>
      <c r="D19" s="13"/>
      <c r="E19" s="8">
        <f>D19*24*60</f>
        <v>0</v>
      </c>
      <c r="F19" s="3">
        <f>Ralf!F22</f>
        <v>10000</v>
      </c>
      <c r="G19" s="21">
        <f>SUM(E19/F19)*1000</f>
        <v>0</v>
      </c>
      <c r="H19" s="5">
        <f>SUM(G18:G19)/A19</f>
        <v>0</v>
      </c>
    </row>
    <row r="20" spans="1:10">
      <c r="A20" s="19"/>
      <c r="B20" s="26"/>
      <c r="C20" s="11"/>
      <c r="D20" s="12"/>
      <c r="E20" s="12"/>
      <c r="G20" s="17"/>
    </row>
    <row r="21" spans="1:10">
      <c r="A21" s="19"/>
      <c r="B21" s="6" t="str">
        <f>Ralf!B24</f>
        <v>3.Winter / Crosslauf BSG Hamburg</v>
      </c>
      <c r="C21" s="11"/>
      <c r="D21" s="12"/>
      <c r="E21" s="12"/>
      <c r="G21" s="17"/>
    </row>
    <row r="22" spans="1:10">
      <c r="A22" s="19">
        <f>Ralf!A25</f>
        <v>1</v>
      </c>
      <c r="B22" s="26" t="str">
        <f>Ralf!B25</f>
        <v>30.10.2010 - Horner Rennbahn</v>
      </c>
      <c r="C22" s="11"/>
      <c r="D22" s="13"/>
      <c r="E22" s="8">
        <f t="shared" ref="E22:E28" si="0">D22*24*60</f>
        <v>0</v>
      </c>
      <c r="F22" s="3">
        <f>Ralf!F25</f>
        <v>9400</v>
      </c>
      <c r="G22" s="21">
        <f t="shared" ref="G22:G28" si="1">SUM(E22/F22)*1000</f>
        <v>0</v>
      </c>
      <c r="J22" s="20"/>
    </row>
    <row r="23" spans="1:10">
      <c r="A23" s="19">
        <f>Ralf!A26</f>
        <v>2</v>
      </c>
      <c r="B23" s="26" t="str">
        <f>Ralf!B26</f>
        <v>20.11.2010 - Volkspark</v>
      </c>
      <c r="C23" s="11"/>
      <c r="D23" s="13"/>
      <c r="E23" s="8">
        <f t="shared" si="0"/>
        <v>0</v>
      </c>
      <c r="F23" s="3">
        <f>Ralf!F26</f>
        <v>10800</v>
      </c>
      <c r="G23" s="14">
        <f t="shared" si="1"/>
        <v>0</v>
      </c>
    </row>
    <row r="24" spans="1:10">
      <c r="A24" s="19">
        <f>Ralf!A27</f>
        <v>3</v>
      </c>
      <c r="B24" s="26" t="str">
        <f>Ralf!B27</f>
        <v>04.12.2010 - Stadtpark Hamburg</v>
      </c>
      <c r="C24" s="11"/>
      <c r="D24" s="13"/>
      <c r="E24" s="8">
        <f t="shared" si="0"/>
        <v>0</v>
      </c>
      <c r="F24" s="3">
        <f>Ralf!F27</f>
        <v>10200</v>
      </c>
      <c r="G24" s="14">
        <f t="shared" si="1"/>
        <v>0</v>
      </c>
    </row>
    <row r="25" spans="1:10">
      <c r="A25" s="19">
        <f>Ralf!A28</f>
        <v>4</v>
      </c>
      <c r="B25" s="26" t="str">
        <f>Ralf!B28</f>
        <v>15.01.2011 - Volkspark Hamburg Bahrenfeld</v>
      </c>
      <c r="C25" s="11"/>
      <c r="D25" s="13"/>
      <c r="E25" s="8">
        <f t="shared" si="0"/>
        <v>0</v>
      </c>
      <c r="F25" s="3">
        <f>Ralf!F28</f>
        <v>9520</v>
      </c>
      <c r="G25" s="14">
        <f t="shared" si="1"/>
        <v>0</v>
      </c>
    </row>
    <row r="26" spans="1:10">
      <c r="A26" s="19">
        <f>Ralf!A29</f>
        <v>5</v>
      </c>
      <c r="B26" s="26" t="str">
        <f>Ralf!B29</f>
        <v>22.01.2011 - Waldpark Marienhöhe, Hamburg-Sülldorf</v>
      </c>
      <c r="C26" s="11"/>
      <c r="D26" s="13"/>
      <c r="E26" s="8">
        <f t="shared" si="0"/>
        <v>0</v>
      </c>
      <c r="F26" s="3">
        <f>Ralf!F29</f>
        <v>9300</v>
      </c>
      <c r="G26" s="14">
        <f t="shared" si="1"/>
        <v>0</v>
      </c>
    </row>
    <row r="27" spans="1:10">
      <c r="A27" s="19">
        <f>Ralf!A30</f>
        <v>6</v>
      </c>
      <c r="B27" s="26" t="str">
        <f>Ralf!B30</f>
        <v>26.02.2011 - Bergedorfer Gehölz</v>
      </c>
      <c r="C27" s="11"/>
      <c r="D27" s="13"/>
      <c r="E27" s="8">
        <f t="shared" si="0"/>
        <v>0</v>
      </c>
      <c r="F27" s="3">
        <f>Ralf!F30</f>
        <v>8060</v>
      </c>
      <c r="G27" s="21">
        <f t="shared" si="1"/>
        <v>0</v>
      </c>
    </row>
    <row r="28" spans="1:10">
      <c r="A28" s="19">
        <f>Ralf!A31</f>
        <v>7</v>
      </c>
      <c r="B28" s="26" t="str">
        <f>Ralf!B31</f>
        <v>02.04.2011 - Niendorfer Gehege</v>
      </c>
      <c r="C28" s="11" t="s">
        <v>48</v>
      </c>
      <c r="D28" s="13"/>
      <c r="E28" s="8">
        <f t="shared" si="0"/>
        <v>0</v>
      </c>
      <c r="F28" s="3">
        <f>Ralf!F31</f>
        <v>11900</v>
      </c>
      <c r="G28" s="14">
        <f t="shared" si="1"/>
        <v>0</v>
      </c>
      <c r="H28" s="5">
        <f>SUM(G22:G28)/A28</f>
        <v>0</v>
      </c>
    </row>
    <row r="29" spans="1:10">
      <c r="A29" s="19"/>
      <c r="B29" s="26"/>
      <c r="C29" s="19"/>
      <c r="D29" s="1"/>
      <c r="E29" s="2"/>
      <c r="G29" s="5"/>
    </row>
    <row r="30" spans="1:10">
      <c r="A30" s="19">
        <f>Ralf!A33</f>
        <v>1</v>
      </c>
      <c r="B30" s="26" t="str">
        <f>Ralf!B33</f>
        <v>15.04.2011 - 31. Wilhelmsburger Insellauf</v>
      </c>
      <c r="C30" s="19"/>
      <c r="D30" s="1"/>
      <c r="E30" s="2"/>
      <c r="F30" s="3">
        <f>Ralf!F33</f>
        <v>10000</v>
      </c>
      <c r="G30" s="5"/>
    </row>
    <row r="31" spans="1:10">
      <c r="A31" s="19"/>
      <c r="B31" s="26"/>
      <c r="C31" s="19"/>
      <c r="D31" s="1"/>
      <c r="E31" s="2"/>
      <c r="G31" s="5"/>
    </row>
    <row r="32" spans="1:10">
      <c r="A32" s="19"/>
      <c r="B32" s="6" t="str">
        <f>Ralf!B35</f>
        <v>2.Sommer-Cup BSG Hamburg</v>
      </c>
      <c r="C32" s="11"/>
      <c r="D32" s="12"/>
      <c r="E32" s="12"/>
      <c r="G32" s="17"/>
    </row>
    <row r="33" spans="1:8">
      <c r="A33" s="19">
        <f>Ralf!A36</f>
        <v>1</v>
      </c>
      <c r="B33" s="26" t="str">
        <f>Ralf!B36</f>
        <v>27.04.2011 - Bramfelder See</v>
      </c>
      <c r="C33" s="11"/>
      <c r="D33" s="13"/>
      <c r="E33" s="8">
        <f>D33*24*60</f>
        <v>0</v>
      </c>
      <c r="F33" s="3">
        <f>Ralf!F36</f>
        <v>10000</v>
      </c>
      <c r="G33" s="14">
        <f>SUM(E33/F33)*1000</f>
        <v>0</v>
      </c>
    </row>
    <row r="34" spans="1:8">
      <c r="A34" s="19">
        <f>Ralf!A37</f>
        <v>2</v>
      </c>
      <c r="B34" s="26" t="str">
        <f>Ralf!B37</f>
        <v>28.05.2011 - City Nord</v>
      </c>
      <c r="C34" s="11"/>
      <c r="D34" s="13"/>
      <c r="E34" s="8">
        <f>D34*24*60</f>
        <v>0</v>
      </c>
      <c r="F34" s="3">
        <f>Ralf!F37</f>
        <v>10000</v>
      </c>
      <c r="G34" s="14">
        <f>SUM(E34/F34)*1000</f>
        <v>0</v>
      </c>
    </row>
    <row r="35" spans="1:8">
      <c r="A35" s="19">
        <f>Ralf!A38</f>
        <v>3</v>
      </c>
      <c r="B35" s="26" t="str">
        <f>Ralf!B38</f>
        <v>28.07.2011 - Hammer Park</v>
      </c>
      <c r="C35" s="19"/>
      <c r="D35" s="13"/>
      <c r="E35" s="8">
        <f>D35*24*60</f>
        <v>0</v>
      </c>
      <c r="F35" s="3">
        <f>Ralf!F38</f>
        <v>10000</v>
      </c>
      <c r="G35" s="14">
        <f>SUM(E35/F35)*1000</f>
        <v>0</v>
      </c>
      <c r="H35" s="5">
        <f>SUM(G33:G35)/A35</f>
        <v>0</v>
      </c>
    </row>
    <row r="36" spans="1:8">
      <c r="A36" s="19">
        <f>Ralf!A39</f>
        <v>1</v>
      </c>
      <c r="B36" s="26" t="str">
        <f>Ralf!B39</f>
        <v>16.10.2011 - Bramfelder See / Straßenmeisterschaft</v>
      </c>
      <c r="C36" s="19"/>
      <c r="D36" s="13"/>
      <c r="E36" s="8">
        <f>D36*24*60</f>
        <v>0</v>
      </c>
      <c r="F36" s="3">
        <f>Ralf!F39</f>
        <v>10000</v>
      </c>
      <c r="G36" s="14">
        <f>SUM(E36/F36)*1000</f>
        <v>0</v>
      </c>
      <c r="H36" s="5">
        <f>SUM(G34:G36)/A36</f>
        <v>0</v>
      </c>
    </row>
    <row r="37" spans="1:8">
      <c r="A37" s="19"/>
      <c r="B37" s="26"/>
      <c r="C37" s="19"/>
      <c r="D37" s="1"/>
      <c r="E37" s="2"/>
      <c r="G37" s="5"/>
    </row>
    <row r="38" spans="1:8">
      <c r="A38" s="19"/>
      <c r="B38" s="6" t="str">
        <f>Ralf!B41</f>
        <v>4.Winter / Crosslauf BSG Hamburg</v>
      </c>
      <c r="C38" s="11"/>
      <c r="D38" s="12"/>
      <c r="E38" s="12"/>
      <c r="G38" s="17"/>
    </row>
    <row r="39" spans="1:8">
      <c r="A39" s="19">
        <f>Ralf!A42</f>
        <v>1</v>
      </c>
      <c r="B39" s="26" t="str">
        <f>Ralf!B42</f>
        <v>29.10.2011 - Horner Rennbahn</v>
      </c>
      <c r="C39" s="11" t="s">
        <v>63</v>
      </c>
      <c r="D39" s="13">
        <v>3.9560185185185184E-2</v>
      </c>
      <c r="E39" s="8">
        <f t="shared" ref="E39:E46" si="2">D39*24*60</f>
        <v>56.966666666666669</v>
      </c>
      <c r="F39" s="3">
        <f>Ralf!F42</f>
        <v>9400</v>
      </c>
      <c r="G39" s="21">
        <f t="shared" ref="G39:G46" si="3">SUM(E39/F39)*1000</f>
        <v>6.0602836879432624</v>
      </c>
    </row>
    <row r="40" spans="1:8">
      <c r="A40" s="19">
        <f>Ralf!A43</f>
        <v>2</v>
      </c>
      <c r="B40" s="26" t="str">
        <f>Ralf!B43</f>
        <v>26.11.2011 - Volkspark</v>
      </c>
      <c r="C40" s="11" t="s">
        <v>66</v>
      </c>
      <c r="D40" s="13">
        <v>4.2696759259259261E-2</v>
      </c>
      <c r="E40" s="8">
        <f t="shared" si="2"/>
        <v>61.483333333333341</v>
      </c>
      <c r="F40" s="3">
        <f>Ralf!F43</f>
        <v>10800</v>
      </c>
      <c r="G40" s="14">
        <f t="shared" si="3"/>
        <v>5.692901234567902</v>
      </c>
    </row>
    <row r="41" spans="1:8">
      <c r="A41" s="19">
        <f>Ralf!A44</f>
        <v>3</v>
      </c>
      <c r="B41" s="26" t="str">
        <f>Ralf!B44</f>
        <v>10.12.2011 - Stadtpark Hamburg</v>
      </c>
      <c r="C41" s="19" t="s">
        <v>86</v>
      </c>
      <c r="D41" s="13"/>
      <c r="E41" s="8">
        <f t="shared" si="2"/>
        <v>0</v>
      </c>
      <c r="F41" s="3">
        <f>Ralf!F44</f>
        <v>10200</v>
      </c>
      <c r="G41" s="14">
        <f t="shared" si="3"/>
        <v>0</v>
      </c>
    </row>
    <row r="42" spans="1:8">
      <c r="A42" s="19">
        <f>Ralf!A45</f>
        <v>4</v>
      </c>
      <c r="B42" s="26" t="str">
        <f>Ralf!B45</f>
        <v>07.01.2012 - Volkspark Hamburg Bahrenfeld</v>
      </c>
      <c r="C42" s="11" t="s">
        <v>71</v>
      </c>
      <c r="D42" s="13">
        <v>3.6087962962962968E-2</v>
      </c>
      <c r="E42" s="8">
        <f t="shared" si="2"/>
        <v>51.966666666666676</v>
      </c>
      <c r="F42" s="3">
        <f>Ralf!F45</f>
        <v>8790</v>
      </c>
      <c r="G42" s="14">
        <f t="shared" si="3"/>
        <v>5.9120212362533193</v>
      </c>
    </row>
    <row r="43" spans="1:8">
      <c r="A43" s="19">
        <f>Ralf!A46</f>
        <v>5</v>
      </c>
      <c r="B43" s="26" t="str">
        <f>Ralf!B46</f>
        <v>21.01.2012 - Waldpark Marienhöhe, Hamburg-Sülldorf</v>
      </c>
      <c r="C43" s="11" t="s">
        <v>82</v>
      </c>
      <c r="D43" s="13"/>
      <c r="E43" s="8">
        <v>55</v>
      </c>
      <c r="F43" s="3">
        <f>Ralf!F46</f>
        <v>9300</v>
      </c>
      <c r="G43" s="14">
        <f t="shared" si="3"/>
        <v>5.913978494623656</v>
      </c>
    </row>
    <row r="44" spans="1:8">
      <c r="A44" s="19">
        <f>Ralf!A47</f>
        <v>6</v>
      </c>
      <c r="B44" s="26" t="str">
        <f>Ralf!B47</f>
        <v>11.02.2012 - Lauffeuer Waldlauf Tangstedter Forst</v>
      </c>
      <c r="C44" t="s">
        <v>85</v>
      </c>
      <c r="D44" s="13"/>
      <c r="E44">
        <v>57.46</v>
      </c>
      <c r="F44" s="3">
        <f>Ralf!F47</f>
        <v>10350</v>
      </c>
      <c r="G44" s="14">
        <f t="shared" si="3"/>
        <v>5.551690821256039</v>
      </c>
    </row>
    <row r="45" spans="1:8">
      <c r="A45" s="19" t="e">
        <f>Ralf!#REF!</f>
        <v>#REF!</v>
      </c>
      <c r="B45" s="26" t="e">
        <f>Ralf!#REF!</f>
        <v>#REF!</v>
      </c>
      <c r="C45" s="11"/>
      <c r="D45" s="13"/>
      <c r="E45" s="8">
        <f t="shared" si="2"/>
        <v>0</v>
      </c>
      <c r="F45" s="3" t="e">
        <f>Ralf!#REF!</f>
        <v>#REF!</v>
      </c>
      <c r="G45" s="21" t="e">
        <f t="shared" si="3"/>
        <v>#REF!</v>
      </c>
    </row>
    <row r="46" spans="1:8">
      <c r="A46" s="19">
        <f>Ralf!A48</f>
        <v>7</v>
      </c>
      <c r="B46" s="26" t="str">
        <f>Ralf!B48</f>
        <v>31.03.2012 - Niendorfer Gehege</v>
      </c>
      <c r="C46" s="11"/>
      <c r="D46" s="13"/>
      <c r="E46" s="8">
        <f t="shared" si="2"/>
        <v>0</v>
      </c>
      <c r="F46" s="3">
        <f>Ralf!F48</f>
        <v>11350</v>
      </c>
      <c r="G46" s="14">
        <f t="shared" si="3"/>
        <v>0</v>
      </c>
      <c r="H46" s="5">
        <f>SUM(G39:G44)/A43</f>
        <v>5.8261750949288356</v>
      </c>
    </row>
    <row r="47" spans="1:8">
      <c r="A47" s="19">
        <f>Ralf!A49</f>
        <v>0</v>
      </c>
      <c r="B47" s="26"/>
      <c r="C47" s="19"/>
    </row>
    <row r="48" spans="1:8">
      <c r="A48" s="19">
        <f>Ralf!A52</f>
        <v>0</v>
      </c>
      <c r="B48" s="6" t="str">
        <f>Ralf!B52</f>
        <v>15.04.2011 - 32. Wilhelmsburger Insellauf</v>
      </c>
      <c r="C48" s="19"/>
      <c r="F48" s="3">
        <f>Ralf!F52</f>
        <v>10000</v>
      </c>
    </row>
    <row r="49" spans="1:3">
      <c r="A49" s="19">
        <f>Ralf!A51</f>
        <v>0</v>
      </c>
      <c r="B49" s="26"/>
      <c r="C49" s="19"/>
    </row>
    <row r="50" spans="1:3">
      <c r="A50" s="19" t="e">
        <f>Ralf!#REF!</f>
        <v>#REF!</v>
      </c>
      <c r="B50" s="26"/>
      <c r="C50" s="19"/>
    </row>
    <row r="51" spans="1:3">
      <c r="A51" s="19">
        <f>Ralf!A53</f>
        <v>0</v>
      </c>
      <c r="B51" s="26"/>
      <c r="C51" s="19"/>
    </row>
    <row r="52" spans="1:3">
      <c r="A52" s="19">
        <f>Ralf!A54</f>
        <v>0</v>
      </c>
      <c r="B52" s="26"/>
      <c r="C52" s="19"/>
    </row>
    <row r="53" spans="1:3">
      <c r="A53" s="19">
        <f>Ralf!A55</f>
        <v>0</v>
      </c>
      <c r="B53" s="26"/>
      <c r="C53" s="19"/>
    </row>
    <row r="54" spans="1:3">
      <c r="A54" s="19">
        <f>Ralf!A56</f>
        <v>0</v>
      </c>
      <c r="B54" s="26"/>
      <c r="C54" s="19"/>
    </row>
    <row r="55" spans="1:3">
      <c r="A55" s="19">
        <f>Ralf!A57</f>
        <v>0</v>
      </c>
      <c r="B55" s="26"/>
      <c r="C55" s="19"/>
    </row>
    <row r="56" spans="1:3">
      <c r="A56" s="19">
        <f>Ralf!A58</f>
        <v>0</v>
      </c>
      <c r="B56" s="26"/>
      <c r="C56" s="19"/>
    </row>
    <row r="57" spans="1:3">
      <c r="A57" s="19">
        <f>Ralf!A59</f>
        <v>0</v>
      </c>
      <c r="B57" s="26"/>
      <c r="C57" s="19"/>
    </row>
    <row r="58" spans="1:3">
      <c r="A58" s="19">
        <f>Ralf!A60</f>
        <v>0</v>
      </c>
      <c r="B58" s="26"/>
      <c r="C58" s="19"/>
    </row>
    <row r="59" spans="1:3">
      <c r="A59" s="19">
        <f>Ralf!A61</f>
        <v>0</v>
      </c>
      <c r="B59" s="26"/>
      <c r="C59" s="19"/>
    </row>
    <row r="60" spans="1:3">
      <c r="A60" s="19">
        <f>Ralf!A62</f>
        <v>0</v>
      </c>
      <c r="B60" s="26"/>
      <c r="C60" s="19"/>
    </row>
    <row r="61" spans="1:3">
      <c r="A61" s="19">
        <f>Ralf!A63</f>
        <v>0</v>
      </c>
      <c r="B61" s="26"/>
      <c r="C61" s="19"/>
    </row>
    <row r="62" spans="1:3">
      <c r="A62" s="19">
        <f>Ralf!A64</f>
        <v>0</v>
      </c>
      <c r="B62" s="26"/>
      <c r="C62" s="19"/>
    </row>
    <row r="63" spans="1:3">
      <c r="A63" s="19">
        <f>Ralf!A65</f>
        <v>0</v>
      </c>
      <c r="B63" s="26"/>
      <c r="C63" s="19"/>
    </row>
    <row r="64" spans="1:3">
      <c r="A64" s="19">
        <f>Ralf!A66</f>
        <v>0</v>
      </c>
      <c r="B64" s="26"/>
      <c r="C64" s="19"/>
    </row>
    <row r="65" spans="1:3">
      <c r="A65" s="19">
        <f>Ralf!A67</f>
        <v>0</v>
      </c>
      <c r="B65" s="26"/>
      <c r="C65" s="19"/>
    </row>
    <row r="66" spans="1:3">
      <c r="A66" s="19">
        <f>Ralf!A68</f>
        <v>0</v>
      </c>
      <c r="B66" s="26"/>
      <c r="C66" s="19"/>
    </row>
    <row r="67" spans="1:3">
      <c r="A67" s="19">
        <f>Ralf!A69</f>
        <v>0</v>
      </c>
      <c r="B67" s="26"/>
      <c r="C67" s="19"/>
    </row>
    <row r="68" spans="1:3">
      <c r="A68" s="19">
        <f>Ralf!A70</f>
        <v>0</v>
      </c>
      <c r="B68" s="26"/>
      <c r="C68" s="19"/>
    </row>
    <row r="69" spans="1:3">
      <c r="A69" s="19">
        <f>Ralf!A71</f>
        <v>0</v>
      </c>
      <c r="B69" s="26"/>
      <c r="C69" s="19"/>
    </row>
    <row r="70" spans="1:3">
      <c r="A70" s="19">
        <f>Ralf!A72</f>
        <v>0</v>
      </c>
      <c r="B70" s="26"/>
      <c r="C70" s="19"/>
    </row>
    <row r="71" spans="1:3">
      <c r="A71" s="19">
        <f>Ralf!A73</f>
        <v>0</v>
      </c>
      <c r="B71" s="26"/>
      <c r="C71" s="19"/>
    </row>
    <row r="72" spans="1:3">
      <c r="A72" s="19">
        <f>Ralf!A74</f>
        <v>0</v>
      </c>
      <c r="B72" s="26"/>
      <c r="C72" s="19"/>
    </row>
    <row r="73" spans="1:3">
      <c r="A73" s="19">
        <f>Ralf!A75</f>
        <v>0</v>
      </c>
      <c r="B73" s="26"/>
      <c r="C73" s="19"/>
    </row>
    <row r="74" spans="1:3">
      <c r="A74" s="19">
        <f>Ralf!A76</f>
        <v>0</v>
      </c>
      <c r="B74" s="26"/>
      <c r="C74" s="19"/>
    </row>
    <row r="75" spans="1:3">
      <c r="A75" s="19">
        <f>Ralf!A77</f>
        <v>0</v>
      </c>
      <c r="B75" s="26"/>
      <c r="C75" s="19"/>
    </row>
    <row r="76" spans="1:3">
      <c r="A76" s="19">
        <f>Ralf!A78</f>
        <v>0</v>
      </c>
      <c r="B76" s="26"/>
      <c r="C76" s="19"/>
    </row>
    <row r="77" spans="1:3">
      <c r="A77" s="19">
        <f>Ralf!A79</f>
        <v>0</v>
      </c>
      <c r="B77" s="26"/>
      <c r="C77" s="19"/>
    </row>
    <row r="78" spans="1:3">
      <c r="A78" s="19">
        <f>Ralf!A80</f>
        <v>0</v>
      </c>
      <c r="B78" s="26"/>
      <c r="C78" s="19"/>
    </row>
    <row r="79" spans="1:3">
      <c r="A79" s="19">
        <f>Ralf!A81</f>
        <v>0</v>
      </c>
      <c r="B79" s="26"/>
      <c r="C79" s="19"/>
    </row>
    <row r="80" spans="1:3">
      <c r="A80" s="19">
        <f>Ralf!A82</f>
        <v>0</v>
      </c>
      <c r="B80" s="26"/>
      <c r="C80" s="19"/>
    </row>
    <row r="81" spans="1:3">
      <c r="A81" s="19">
        <f>Ralf!A83</f>
        <v>0</v>
      </c>
      <c r="B81" s="26"/>
      <c r="C81" s="19"/>
    </row>
    <row r="82" spans="1:3">
      <c r="A82" s="19">
        <f>Ralf!A84</f>
        <v>0</v>
      </c>
      <c r="B82" s="26"/>
      <c r="C82" s="19"/>
    </row>
    <row r="83" spans="1:3">
      <c r="A83" s="19">
        <f>Ralf!A85</f>
        <v>0</v>
      </c>
      <c r="B83" s="26"/>
      <c r="C83" s="19"/>
    </row>
    <row r="84" spans="1:3">
      <c r="A84" s="19">
        <f>Ralf!A86</f>
        <v>0</v>
      </c>
      <c r="B84" s="26"/>
      <c r="C84" s="19"/>
    </row>
    <row r="85" spans="1:3">
      <c r="A85" s="19">
        <f>Ralf!A87</f>
        <v>0</v>
      </c>
      <c r="B85" s="26"/>
      <c r="C85" s="19"/>
    </row>
    <row r="86" spans="1:3">
      <c r="A86" s="19">
        <f>Ralf!A88</f>
        <v>0</v>
      </c>
      <c r="B86" s="26"/>
      <c r="C86" s="19"/>
    </row>
    <row r="87" spans="1:3">
      <c r="A87" s="19">
        <f>Ralf!A89</f>
        <v>0</v>
      </c>
      <c r="B87" s="26"/>
      <c r="C87" s="19"/>
    </row>
    <row r="88" spans="1:3">
      <c r="A88" s="19">
        <f>Ralf!A90</f>
        <v>0</v>
      </c>
      <c r="B88" s="26"/>
      <c r="C88" s="19"/>
    </row>
    <row r="89" spans="1:3">
      <c r="A89" s="19">
        <f>Ralf!A91</f>
        <v>0</v>
      </c>
      <c r="B89" s="26"/>
      <c r="C89" s="19"/>
    </row>
    <row r="90" spans="1:3">
      <c r="A90" s="19">
        <f>Ralf!A92</f>
        <v>0</v>
      </c>
      <c r="B90" s="26"/>
      <c r="C90" s="19"/>
    </row>
    <row r="91" spans="1:3">
      <c r="A91" s="19">
        <f>Ralf!A93</f>
        <v>0</v>
      </c>
      <c r="B91" s="26"/>
      <c r="C91" s="19"/>
    </row>
    <row r="92" spans="1:3">
      <c r="A92" s="19">
        <f>Ralf!A94</f>
        <v>0</v>
      </c>
      <c r="B92" s="26"/>
      <c r="C92" s="19"/>
    </row>
    <row r="93" spans="1:3">
      <c r="A93" s="19">
        <f>Ralf!A95</f>
        <v>0</v>
      </c>
      <c r="B93" s="26"/>
      <c r="C93" s="19"/>
    </row>
    <row r="94" spans="1:3">
      <c r="A94" s="19">
        <f>Ralf!A96</f>
        <v>0</v>
      </c>
      <c r="B94" s="26"/>
      <c r="C94" s="19"/>
    </row>
    <row r="95" spans="1:3">
      <c r="A95" s="19">
        <f>Ralf!A97</f>
        <v>0</v>
      </c>
      <c r="B95" s="26"/>
      <c r="C95" s="19"/>
    </row>
    <row r="96" spans="1:3">
      <c r="A96" s="19">
        <f>Ralf!A98</f>
        <v>0</v>
      </c>
      <c r="B96" s="26"/>
      <c r="C96" s="19"/>
    </row>
    <row r="97" spans="1:3">
      <c r="A97" s="19">
        <f>Ralf!A99</f>
        <v>0</v>
      </c>
      <c r="B97" s="26"/>
      <c r="C97" s="19"/>
    </row>
    <row r="98" spans="1:3">
      <c r="A98" s="19">
        <f>Ralf!A100</f>
        <v>0</v>
      </c>
      <c r="B98" s="26"/>
      <c r="C98" s="19"/>
    </row>
    <row r="99" spans="1:3">
      <c r="A99" s="19">
        <f>Ralf!A101</f>
        <v>0</v>
      </c>
      <c r="B99" s="26"/>
      <c r="C99" s="19"/>
    </row>
    <row r="100" spans="1:3">
      <c r="A100" s="19">
        <f>Ralf!A102</f>
        <v>0</v>
      </c>
      <c r="B100" s="26"/>
      <c r="C100" s="19"/>
    </row>
    <row r="101" spans="1:3">
      <c r="A101" s="19">
        <f>Ralf!A103</f>
        <v>0</v>
      </c>
      <c r="B101" s="26"/>
      <c r="C101" s="19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0"/>
  <sheetViews>
    <sheetView topLeftCell="A37" workbookViewId="0">
      <selection activeCell="G1" sqref="G1:H1"/>
    </sheetView>
  </sheetViews>
  <sheetFormatPr baseColWidth="10" defaultRowHeight="12.75"/>
  <cols>
    <col min="1" max="1" width="3.140625" customWidth="1"/>
    <col min="2" max="2" width="46" bestFit="1" customWidth="1"/>
    <col min="3" max="3" width="33.28515625" bestFit="1" customWidth="1"/>
    <col min="5" max="5" width="8.140625" bestFit="1" customWidth="1"/>
    <col min="6" max="6" width="14.140625" style="3" bestFit="1" customWidth="1"/>
    <col min="7" max="7" width="11.42578125" style="6"/>
    <col min="8" max="8" width="8.7109375" bestFit="1" customWidth="1"/>
  </cols>
  <sheetData>
    <row r="1" spans="1:8" ht="25.5">
      <c r="G1" s="7" t="s">
        <v>5</v>
      </c>
      <c r="H1" s="10" t="s">
        <v>29</v>
      </c>
    </row>
    <row r="2" spans="1:8">
      <c r="A2" s="19">
        <f>Ralf!A3</f>
        <v>0</v>
      </c>
      <c r="B2" s="26" t="str">
        <f>Ralf!B3</f>
        <v>1.Winter / Crosslauf BSG Hamburg</v>
      </c>
      <c r="C2" s="19"/>
      <c r="F2" s="3">
        <f>Ralf!F3</f>
        <v>0</v>
      </c>
    </row>
    <row r="3" spans="1:8">
      <c r="A3" s="19">
        <f>Ralf!A4</f>
        <v>1</v>
      </c>
      <c r="B3" s="26" t="str">
        <f>Ralf!B4</f>
        <v>06.12.2008 - Volkspark</v>
      </c>
      <c r="C3" s="11"/>
      <c r="D3" s="13"/>
      <c r="E3" s="8">
        <f>D3*24*60</f>
        <v>0</v>
      </c>
      <c r="F3" s="3">
        <f>Ralf!F4</f>
        <v>10600</v>
      </c>
      <c r="G3" s="14">
        <f>SUM(E3/F3)*1000</f>
        <v>0</v>
      </c>
    </row>
    <row r="4" spans="1:8">
      <c r="A4" s="19">
        <f>Ralf!A5</f>
        <v>2</v>
      </c>
      <c r="B4" s="26" t="str">
        <f>Ralf!B5</f>
        <v>10.01.2009 - Volkspark Hamburg Bahrenfeld</v>
      </c>
      <c r="C4" s="11"/>
      <c r="D4" s="13"/>
      <c r="E4" s="9">
        <f>D4*24*60</f>
        <v>0</v>
      </c>
      <c r="F4" s="3">
        <f>Ralf!F5</f>
        <v>9520</v>
      </c>
      <c r="G4" s="14">
        <f>SUM(E4/F4)*1000</f>
        <v>0</v>
      </c>
    </row>
    <row r="5" spans="1:8">
      <c r="A5" s="19">
        <f>Ralf!A6</f>
        <v>3</v>
      </c>
      <c r="B5" s="26" t="str">
        <f>Ralf!B6</f>
        <v>14.02.2009 - Tangstedter Forst</v>
      </c>
      <c r="C5" s="11"/>
      <c r="D5" s="13"/>
      <c r="E5" s="8">
        <f>D5*24*60</f>
        <v>0</v>
      </c>
      <c r="F5" s="3">
        <f>Ralf!F6</f>
        <v>10350</v>
      </c>
      <c r="G5" s="14">
        <f>SUM(E5/F5)*1000</f>
        <v>0</v>
      </c>
    </row>
    <row r="6" spans="1:8">
      <c r="A6" s="19">
        <f>Ralf!A7</f>
        <v>4</v>
      </c>
      <c r="B6" s="26" t="str">
        <f>Ralf!B7</f>
        <v>28.02.2009 - Bergedorfer Gehölz</v>
      </c>
      <c r="C6" s="11"/>
      <c r="D6" s="15"/>
      <c r="E6" s="8">
        <f>D6*24*60</f>
        <v>0</v>
      </c>
      <c r="F6" s="3">
        <f>Ralf!F7</f>
        <v>8060</v>
      </c>
      <c r="G6" s="14">
        <f>SUM(E6/F6)*1000</f>
        <v>0</v>
      </c>
    </row>
    <row r="7" spans="1:8">
      <c r="A7" s="19">
        <f>Ralf!A8</f>
        <v>5</v>
      </c>
      <c r="B7" s="26" t="str">
        <f>Ralf!B8</f>
        <v>04.04.2009 - Niendorfer Gehege</v>
      </c>
      <c r="C7" s="11"/>
      <c r="D7" s="15"/>
      <c r="E7" s="8">
        <f>D7*24*60</f>
        <v>0</v>
      </c>
      <c r="F7" s="3">
        <f>Ralf!F8</f>
        <v>11900</v>
      </c>
      <c r="G7" s="21">
        <f>SUM(E7/F7)*1000</f>
        <v>0</v>
      </c>
      <c r="H7" s="5">
        <f>SUM(G3:G7)/A7</f>
        <v>0</v>
      </c>
    </row>
    <row r="8" spans="1:8">
      <c r="A8" s="19">
        <f>Ralf!A9</f>
        <v>0</v>
      </c>
      <c r="B8" s="26">
        <f>Ralf!B9</f>
        <v>0</v>
      </c>
      <c r="C8" s="11"/>
      <c r="D8" s="15"/>
      <c r="E8" s="8"/>
      <c r="F8" s="3">
        <f>Ralf!F9</f>
        <v>0</v>
      </c>
      <c r="G8" s="21"/>
    </row>
    <row r="9" spans="1:8">
      <c r="A9" s="19">
        <f>Ralf!A10</f>
        <v>1</v>
      </c>
      <c r="B9" s="26" t="str">
        <f>Ralf!B10</f>
        <v>15.05.2009 - Henstedt Ulzburg läuft</v>
      </c>
      <c r="C9" s="11"/>
      <c r="D9" s="15"/>
      <c r="E9" s="8">
        <f>D9*24*60</f>
        <v>0</v>
      </c>
      <c r="F9" s="3">
        <f>Ralf!F10</f>
        <v>10000</v>
      </c>
      <c r="G9" s="14">
        <f>SUM(E9/F9)*1000</f>
        <v>0</v>
      </c>
    </row>
    <row r="10" spans="1:8">
      <c r="A10" s="19">
        <f>Ralf!A11</f>
        <v>2</v>
      </c>
      <c r="B10" s="26" t="str">
        <f>Ralf!B11</f>
        <v>03.10.2009 - Stadtwerkelauf Tornesch</v>
      </c>
      <c r="C10" s="11"/>
      <c r="D10" s="15"/>
      <c r="E10" s="8">
        <f>D10*24*60</f>
        <v>0</v>
      </c>
      <c r="F10" s="3">
        <f>Ralf!F11</f>
        <v>10000</v>
      </c>
      <c r="G10" s="14">
        <f>SUM(E10/F10)*1000</f>
        <v>0</v>
      </c>
      <c r="H10" s="5">
        <f>SUM(G9:G10)/A10</f>
        <v>0</v>
      </c>
    </row>
    <row r="11" spans="1:8">
      <c r="A11" s="19">
        <f>Ralf!A12</f>
        <v>0</v>
      </c>
      <c r="B11" s="26">
        <f>Ralf!B12</f>
        <v>0</v>
      </c>
      <c r="C11" s="11"/>
      <c r="D11" s="12"/>
      <c r="E11" s="12"/>
      <c r="F11" s="3">
        <f>Ralf!F12</f>
        <v>0</v>
      </c>
      <c r="G11" s="17"/>
    </row>
    <row r="12" spans="1:8">
      <c r="A12" s="19">
        <f>Ralf!A13</f>
        <v>0</v>
      </c>
      <c r="B12" s="26" t="str">
        <f>Ralf!B13</f>
        <v>2.Winter / Crosslauf BSG Hamburg</v>
      </c>
      <c r="C12" s="11"/>
      <c r="D12" s="18"/>
      <c r="E12" s="12"/>
      <c r="F12" s="3">
        <f>Ralf!F13</f>
        <v>0</v>
      </c>
      <c r="G12" s="17"/>
    </row>
    <row r="13" spans="1:8">
      <c r="A13" s="19">
        <f>Ralf!A14</f>
        <v>1</v>
      </c>
      <c r="B13" s="26" t="str">
        <f>Ralf!B14</f>
        <v>31.10.2009 - Horner Rennbahn</v>
      </c>
      <c r="C13" s="11"/>
      <c r="D13" s="13"/>
      <c r="E13" s="8">
        <f>D13*24*60</f>
        <v>0</v>
      </c>
      <c r="F13" s="3">
        <f>Ralf!F14</f>
        <v>9400</v>
      </c>
      <c r="G13" s="14">
        <f>SUM(E13/F13)*1000</f>
        <v>0</v>
      </c>
    </row>
    <row r="14" spans="1:8">
      <c r="A14" s="19">
        <f>Ralf!A15</f>
        <v>2</v>
      </c>
      <c r="B14" s="26" t="str">
        <f>Ralf!B15</f>
        <v>28.11.2009 - Volkspark</v>
      </c>
      <c r="C14" s="11"/>
      <c r="D14" s="13"/>
      <c r="E14" s="8">
        <f>D14*24*60</f>
        <v>0</v>
      </c>
      <c r="F14" s="3">
        <f>Ralf!F15</f>
        <v>10600</v>
      </c>
      <c r="G14" s="21">
        <f>SUM(E14/F14)*1000</f>
        <v>0</v>
      </c>
    </row>
    <row r="15" spans="1:8">
      <c r="A15" s="19">
        <f>Ralf!A16</f>
        <v>3</v>
      </c>
      <c r="B15" s="26" t="str">
        <f>Ralf!B16</f>
        <v>12.12.2009 - Stadtpark Hamburg</v>
      </c>
      <c r="C15" s="11"/>
      <c r="D15" s="13"/>
      <c r="E15" s="9">
        <f>D15*24*60</f>
        <v>0</v>
      </c>
      <c r="F15" s="3">
        <f>Ralf!F16</f>
        <v>10200</v>
      </c>
      <c r="G15" s="14">
        <f>SUM(E15/F15)*1000</f>
        <v>0</v>
      </c>
      <c r="H15" s="5">
        <f>SUM(G13:G15)/A15</f>
        <v>0</v>
      </c>
    </row>
    <row r="16" spans="1:8">
      <c r="A16" s="19">
        <f>Ralf!A19</f>
        <v>0</v>
      </c>
      <c r="B16" s="26">
        <f>Ralf!B19</f>
        <v>0</v>
      </c>
      <c r="C16" s="11"/>
      <c r="D16" s="13"/>
      <c r="E16" s="9"/>
      <c r="F16" s="3">
        <f>Ralf!F19</f>
        <v>0</v>
      </c>
      <c r="G16" s="14"/>
    </row>
    <row r="17" spans="1:10">
      <c r="A17" s="19">
        <f>Ralf!A20</f>
        <v>0</v>
      </c>
      <c r="B17" s="26" t="str">
        <f>Ralf!B20</f>
        <v>1.Sommer-Cup BSG Hamburg</v>
      </c>
      <c r="C17" s="11"/>
      <c r="D17" s="12"/>
      <c r="E17" s="12"/>
      <c r="F17" s="3">
        <f>Ralf!F20</f>
        <v>0</v>
      </c>
      <c r="G17" s="17"/>
    </row>
    <row r="18" spans="1:10">
      <c r="A18" s="19">
        <f>Ralf!A21</f>
        <v>1</v>
      </c>
      <c r="B18" s="26" t="str">
        <f>Ralf!B21</f>
        <v>28.05.2010 - City Nord</v>
      </c>
      <c r="C18" s="11"/>
      <c r="D18" s="13"/>
      <c r="E18" s="8">
        <f>D18*24*60</f>
        <v>0</v>
      </c>
      <c r="F18" s="3">
        <f>Ralf!F21</f>
        <v>10000</v>
      </c>
      <c r="G18" s="14">
        <f>SUM(E18/F18)*1000</f>
        <v>0</v>
      </c>
    </row>
    <row r="19" spans="1:10">
      <c r="A19" s="19">
        <f>Ralf!A22</f>
        <v>2</v>
      </c>
      <c r="B19" s="26" t="str">
        <f>Ralf!B22</f>
        <v>20.08.2010 - Hammer Park</v>
      </c>
      <c r="C19" s="11"/>
      <c r="D19" s="13"/>
      <c r="E19" s="8">
        <f>D19*24*60</f>
        <v>0</v>
      </c>
      <c r="F19" s="3">
        <f>Ralf!F22</f>
        <v>10000</v>
      </c>
      <c r="G19" s="21">
        <f>SUM(E19/F19)*1000</f>
        <v>0</v>
      </c>
      <c r="H19" s="5">
        <f>SUM(G18:G19)/A19</f>
        <v>0</v>
      </c>
    </row>
    <row r="20" spans="1:10">
      <c r="A20" s="19">
        <f>Ralf!A23</f>
        <v>0</v>
      </c>
      <c r="B20" s="26">
        <f>Ralf!B23</f>
        <v>0</v>
      </c>
      <c r="C20" s="11"/>
      <c r="D20" s="12"/>
      <c r="E20" s="12"/>
      <c r="F20" s="3">
        <f>Ralf!F23</f>
        <v>0</v>
      </c>
      <c r="G20" s="17"/>
    </row>
    <row r="21" spans="1:10">
      <c r="A21" s="19">
        <f>Ralf!A24</f>
        <v>0</v>
      </c>
      <c r="B21" s="26" t="str">
        <f>Ralf!B24</f>
        <v>3.Winter / Crosslauf BSG Hamburg</v>
      </c>
      <c r="C21" s="11"/>
      <c r="D21" s="12"/>
      <c r="E21" s="12"/>
      <c r="F21" s="3">
        <f>Ralf!F24</f>
        <v>0</v>
      </c>
      <c r="G21" s="17"/>
    </row>
    <row r="22" spans="1:10">
      <c r="A22" s="19">
        <f>Ralf!A25</f>
        <v>1</v>
      </c>
      <c r="B22" s="26" t="str">
        <f>Ralf!B25</f>
        <v>30.10.2010 - Horner Rennbahn</v>
      </c>
      <c r="C22" s="11"/>
      <c r="D22" s="13"/>
      <c r="E22" s="8">
        <f t="shared" ref="E22:E28" si="0">D22*24*60</f>
        <v>0</v>
      </c>
      <c r="F22" s="3">
        <f>Ralf!F25</f>
        <v>9400</v>
      </c>
      <c r="G22" s="21">
        <f t="shared" ref="G22:G28" si="1">SUM(E22/F22)*1000</f>
        <v>0</v>
      </c>
      <c r="J22" s="20"/>
    </row>
    <row r="23" spans="1:10">
      <c r="A23" s="19">
        <f>Ralf!A26</f>
        <v>2</v>
      </c>
      <c r="B23" s="26" t="str">
        <f>Ralf!B26</f>
        <v>20.11.2010 - Volkspark</v>
      </c>
      <c r="C23" s="11"/>
      <c r="D23" s="13"/>
      <c r="E23" s="8">
        <f t="shared" si="0"/>
        <v>0</v>
      </c>
      <c r="F23" s="3">
        <f>Ralf!F26</f>
        <v>10800</v>
      </c>
      <c r="G23" s="14">
        <f t="shared" si="1"/>
        <v>0</v>
      </c>
    </row>
    <row r="24" spans="1:10">
      <c r="A24" s="19">
        <f>Ralf!A27</f>
        <v>3</v>
      </c>
      <c r="B24" s="26" t="str">
        <f>Ralf!B27</f>
        <v>04.12.2010 - Stadtpark Hamburg</v>
      </c>
      <c r="C24" s="11"/>
      <c r="D24" s="13"/>
      <c r="E24" s="8">
        <f t="shared" si="0"/>
        <v>0</v>
      </c>
      <c r="F24" s="3">
        <f>Ralf!F27</f>
        <v>10200</v>
      </c>
      <c r="G24" s="14">
        <f t="shared" si="1"/>
        <v>0</v>
      </c>
    </row>
    <row r="25" spans="1:10">
      <c r="A25" s="19">
        <f>Ralf!A28</f>
        <v>4</v>
      </c>
      <c r="B25" s="26" t="str">
        <f>Ralf!B28</f>
        <v>15.01.2011 - Volkspark Hamburg Bahrenfeld</v>
      </c>
      <c r="C25" s="11"/>
      <c r="D25" s="13"/>
      <c r="E25" s="8">
        <f t="shared" si="0"/>
        <v>0</v>
      </c>
      <c r="F25" s="3">
        <f>Ralf!F28</f>
        <v>9520</v>
      </c>
      <c r="G25" s="14">
        <f t="shared" si="1"/>
        <v>0</v>
      </c>
    </row>
    <row r="26" spans="1:10">
      <c r="A26" s="19">
        <f>Ralf!A29</f>
        <v>5</v>
      </c>
      <c r="B26" s="26" t="str">
        <f>Ralf!B29</f>
        <v>22.01.2011 - Waldpark Marienhöhe, Hamburg-Sülldorf</v>
      </c>
      <c r="C26" s="11"/>
      <c r="D26" s="13"/>
      <c r="E26" s="8">
        <f t="shared" si="0"/>
        <v>0</v>
      </c>
      <c r="F26" s="3">
        <f>Ralf!F29</f>
        <v>9300</v>
      </c>
      <c r="G26" s="14">
        <f t="shared" si="1"/>
        <v>0</v>
      </c>
    </row>
    <row r="27" spans="1:10">
      <c r="A27" s="19">
        <f>Ralf!A30</f>
        <v>6</v>
      </c>
      <c r="B27" s="26" t="str">
        <f>Ralf!B30</f>
        <v>26.02.2011 - Bergedorfer Gehölz</v>
      </c>
      <c r="C27" s="11"/>
      <c r="D27" s="13"/>
      <c r="E27" s="8">
        <f t="shared" si="0"/>
        <v>0</v>
      </c>
      <c r="F27" s="3">
        <f>Ralf!F30</f>
        <v>8060</v>
      </c>
      <c r="G27" s="21">
        <f t="shared" si="1"/>
        <v>0</v>
      </c>
    </row>
    <row r="28" spans="1:10">
      <c r="A28" s="19">
        <f>Ralf!A31</f>
        <v>7</v>
      </c>
      <c r="B28" s="26" t="str">
        <f>Ralf!B31</f>
        <v>02.04.2011 - Niendorfer Gehege</v>
      </c>
      <c r="C28" s="11"/>
      <c r="D28" s="13"/>
      <c r="E28" s="8">
        <f t="shared" si="0"/>
        <v>0</v>
      </c>
      <c r="F28" s="3">
        <f>Ralf!F31</f>
        <v>11900</v>
      </c>
      <c r="G28" s="14">
        <f t="shared" si="1"/>
        <v>0</v>
      </c>
      <c r="H28" s="5">
        <f>SUM(G22:G28)/A28</f>
        <v>0</v>
      </c>
    </row>
    <row r="29" spans="1:10">
      <c r="A29" s="19">
        <f>Ralf!A34</f>
        <v>0</v>
      </c>
      <c r="B29" s="26">
        <f>Ralf!B34</f>
        <v>0</v>
      </c>
      <c r="C29" s="19"/>
      <c r="D29" s="1"/>
      <c r="E29" s="2"/>
      <c r="F29" s="3">
        <f>Ralf!F34</f>
        <v>0</v>
      </c>
      <c r="G29" s="5"/>
    </row>
    <row r="30" spans="1:10">
      <c r="A30" s="19">
        <f>Ralf!A35</f>
        <v>0</v>
      </c>
      <c r="B30" s="26" t="str">
        <f>Ralf!B35</f>
        <v>2.Sommer-Cup BSG Hamburg</v>
      </c>
      <c r="C30" s="11"/>
      <c r="D30" s="12"/>
      <c r="E30" s="12"/>
      <c r="F30" s="3">
        <f>Ralf!F35</f>
        <v>0</v>
      </c>
      <c r="G30" s="17"/>
    </row>
    <row r="31" spans="1:10">
      <c r="A31" s="19">
        <f>Ralf!A36</f>
        <v>1</v>
      </c>
      <c r="B31" s="26" t="str">
        <f>Ralf!B36</f>
        <v>27.04.2011 - Bramfelder See</v>
      </c>
      <c r="C31" s="11"/>
      <c r="D31" s="13"/>
      <c r="E31" s="8">
        <f>D31*24*60</f>
        <v>0</v>
      </c>
      <c r="F31" s="3">
        <f>Ralf!F36</f>
        <v>10000</v>
      </c>
      <c r="G31" s="14">
        <f>SUM(E31/F31)*1000</f>
        <v>0</v>
      </c>
    </row>
    <row r="32" spans="1:10">
      <c r="A32" s="19">
        <f>Ralf!A37</f>
        <v>2</v>
      </c>
      <c r="B32" s="26" t="str">
        <f>Ralf!B37</f>
        <v>28.05.2011 - City Nord</v>
      </c>
      <c r="C32" s="11"/>
      <c r="D32" s="13"/>
      <c r="E32" s="8">
        <f>D32*24*60</f>
        <v>0</v>
      </c>
      <c r="F32" s="3">
        <f>Ralf!F37</f>
        <v>10000</v>
      </c>
      <c r="G32" s="14">
        <f>SUM(E32/F32)*1000</f>
        <v>0</v>
      </c>
    </row>
    <row r="33" spans="1:8">
      <c r="A33" s="19">
        <f>Ralf!A38</f>
        <v>3</v>
      </c>
      <c r="B33" s="26" t="str">
        <f>Ralf!B38</f>
        <v>28.07.2011 - Hammer Park</v>
      </c>
      <c r="C33" s="19"/>
      <c r="D33" s="13"/>
      <c r="E33" s="8">
        <f>D33*24*60</f>
        <v>0</v>
      </c>
      <c r="F33" s="3">
        <f>Ralf!F38</f>
        <v>10000</v>
      </c>
      <c r="G33" s="14">
        <f>SUM(E33/F33)*1000</f>
        <v>0</v>
      </c>
      <c r="H33" s="5">
        <f>SUM(G31:G33)/A33</f>
        <v>0</v>
      </c>
    </row>
    <row r="34" spans="1:8">
      <c r="A34" s="19" t="e">
        <f>Ralf!#REF!</f>
        <v>#REF!</v>
      </c>
      <c r="B34" s="26" t="e">
        <f>Ralf!#REF!</f>
        <v>#REF!</v>
      </c>
      <c r="C34" s="19"/>
      <c r="D34" s="2"/>
      <c r="E34" s="2"/>
      <c r="F34" s="3" t="e">
        <f>Ralf!#REF!</f>
        <v>#REF!</v>
      </c>
      <c r="G34" s="5"/>
    </row>
    <row r="35" spans="1:8">
      <c r="A35" s="19">
        <f>Ralf!A39</f>
        <v>1</v>
      </c>
      <c r="B35" s="26" t="str">
        <f>Ralf!B39</f>
        <v>16.10.2011 - Bramfelder See / Straßenmeisterschaft</v>
      </c>
      <c r="C35" s="11" t="s">
        <v>51</v>
      </c>
      <c r="D35" s="13"/>
      <c r="E35" s="8">
        <f>D35*24*60</f>
        <v>0</v>
      </c>
      <c r="F35" s="3">
        <f>Ralf!F39</f>
        <v>10000</v>
      </c>
      <c r="G35" s="14">
        <f>SUM(E35/F35)*1000</f>
        <v>0</v>
      </c>
    </row>
    <row r="36" spans="1:8">
      <c r="A36" s="19">
        <f>Ralf!A40</f>
        <v>0</v>
      </c>
      <c r="B36" s="26">
        <f>Ralf!B40</f>
        <v>0</v>
      </c>
      <c r="C36" s="19"/>
      <c r="D36" s="1"/>
      <c r="E36" s="2"/>
      <c r="F36" s="3">
        <f>Ralf!F40</f>
        <v>0</v>
      </c>
      <c r="G36" s="5"/>
    </row>
    <row r="37" spans="1:8">
      <c r="A37" s="19">
        <f>Ralf!A41</f>
        <v>0</v>
      </c>
      <c r="B37" s="26" t="str">
        <f>Ralf!B41</f>
        <v>4.Winter / Crosslauf BSG Hamburg</v>
      </c>
      <c r="C37" s="11"/>
      <c r="D37" s="12"/>
      <c r="E37" s="12"/>
      <c r="F37" s="3">
        <f>Ralf!F41</f>
        <v>0</v>
      </c>
      <c r="G37" s="17"/>
    </row>
    <row r="38" spans="1:8">
      <c r="A38" s="19">
        <f>Ralf!A42</f>
        <v>1</v>
      </c>
      <c r="B38" s="26" t="str">
        <f>Ralf!B42</f>
        <v>29.10.2011 - Horner Rennbahn</v>
      </c>
      <c r="C38" s="11" t="s">
        <v>88</v>
      </c>
      <c r="D38" s="13"/>
      <c r="E38" s="8">
        <f t="shared" ref="E38:E45" si="2">D38*24*60</f>
        <v>0</v>
      </c>
      <c r="F38" s="3">
        <f>Ralf!F42</f>
        <v>9400</v>
      </c>
      <c r="G38" s="21">
        <f t="shared" ref="G38:G45" si="3">SUM(E38/F38)*1000</f>
        <v>0</v>
      </c>
    </row>
    <row r="39" spans="1:8">
      <c r="A39" s="19">
        <f>Ralf!A43</f>
        <v>2</v>
      </c>
      <c r="B39" s="26" t="str">
        <f>Ralf!B43</f>
        <v>26.11.2011 - Volkspark</v>
      </c>
      <c r="C39" s="11" t="s">
        <v>65</v>
      </c>
      <c r="D39" s="13">
        <v>4.2557870370370371E-2</v>
      </c>
      <c r="E39" s="8">
        <f t="shared" si="2"/>
        <v>61.283333333333331</v>
      </c>
      <c r="F39" s="3">
        <f>Ralf!F43</f>
        <v>10800</v>
      </c>
      <c r="G39" s="14">
        <f t="shared" si="3"/>
        <v>5.6743827160493829</v>
      </c>
    </row>
    <row r="40" spans="1:8">
      <c r="A40" s="19">
        <f>Ralf!A44</f>
        <v>3</v>
      </c>
      <c r="B40" s="26" t="str">
        <f>Ralf!B44</f>
        <v>10.12.2011 - Stadtpark Hamburg</v>
      </c>
      <c r="C40" s="11" t="s">
        <v>75</v>
      </c>
      <c r="D40" s="13">
        <v>4.1863425925925929E-2</v>
      </c>
      <c r="E40" s="8">
        <f t="shared" si="2"/>
        <v>60.283333333333339</v>
      </c>
      <c r="F40" s="3">
        <f>Ralf!F44</f>
        <v>10200</v>
      </c>
      <c r="G40" s="14">
        <f t="shared" si="3"/>
        <v>5.9101307189542487</v>
      </c>
    </row>
    <row r="41" spans="1:8">
      <c r="A41" s="19">
        <f>Ralf!A45</f>
        <v>4</v>
      </c>
      <c r="B41" s="26" t="str">
        <f>Ralf!B45</f>
        <v>07.01.2012 - Volkspark Hamburg Bahrenfeld</v>
      </c>
      <c r="C41" s="11" t="s">
        <v>72</v>
      </c>
      <c r="D41" s="13"/>
      <c r="E41" s="8">
        <v>49.47</v>
      </c>
      <c r="F41" s="3">
        <f>Ralf!F45</f>
        <v>8790</v>
      </c>
      <c r="G41" s="14">
        <f t="shared" si="3"/>
        <v>5.6279863481228674</v>
      </c>
    </row>
    <row r="42" spans="1:8">
      <c r="A42" s="19">
        <f>Ralf!A46</f>
        <v>5</v>
      </c>
      <c r="B42" s="26" t="str">
        <f>Ralf!B46</f>
        <v>21.01.2012 - Waldpark Marienhöhe, Hamburg-Sülldorf</v>
      </c>
      <c r="C42" s="11" t="s">
        <v>81</v>
      </c>
      <c r="D42" s="13"/>
      <c r="E42" s="8">
        <v>53.59</v>
      </c>
      <c r="F42" s="3">
        <f>Ralf!F46</f>
        <v>9300</v>
      </c>
      <c r="G42" s="14">
        <f t="shared" si="3"/>
        <v>5.7623655913978498</v>
      </c>
    </row>
    <row r="43" spans="1:8">
      <c r="A43" s="19">
        <f>Ralf!A47</f>
        <v>6</v>
      </c>
      <c r="B43" s="26" t="str">
        <f>Ralf!B47</f>
        <v>11.02.2012 - Lauffeuer Waldlauf Tangstedter Forst</v>
      </c>
      <c r="C43" s="11" t="s">
        <v>87</v>
      </c>
      <c r="D43" s="13"/>
      <c r="E43" s="8"/>
      <c r="F43" s="3">
        <f>Ralf!F47</f>
        <v>10350</v>
      </c>
      <c r="G43" s="14"/>
    </row>
    <row r="44" spans="1:8">
      <c r="A44" s="19" t="e">
        <f>Ralf!#REF!</f>
        <v>#REF!</v>
      </c>
      <c r="B44" s="26" t="e">
        <f>Ralf!#REF!</f>
        <v>#REF!</v>
      </c>
      <c r="C44" s="11"/>
      <c r="D44" s="13"/>
      <c r="E44" s="8">
        <f t="shared" si="2"/>
        <v>0</v>
      </c>
      <c r="F44" s="3" t="e">
        <f>Ralf!#REF!</f>
        <v>#REF!</v>
      </c>
      <c r="G44" s="21" t="e">
        <f t="shared" si="3"/>
        <v>#REF!</v>
      </c>
    </row>
    <row r="45" spans="1:8">
      <c r="A45" s="19">
        <f>Ralf!A48</f>
        <v>7</v>
      </c>
      <c r="B45" s="26" t="str">
        <f>Ralf!B48</f>
        <v>31.03.2012 - Niendorfer Gehege</v>
      </c>
      <c r="C45" s="11"/>
      <c r="D45" s="13"/>
      <c r="E45" s="8">
        <f t="shared" si="2"/>
        <v>0</v>
      </c>
      <c r="F45" s="3">
        <f>Ralf!F48</f>
        <v>11350</v>
      </c>
      <c r="G45" s="14">
        <f t="shared" si="3"/>
        <v>0</v>
      </c>
      <c r="H45" s="5" t="e">
        <f>SUM(G38:G45)/A45</f>
        <v>#REF!</v>
      </c>
    </row>
    <row r="46" spans="1:8">
      <c r="A46" s="19">
        <f>Ralf!A49</f>
        <v>0</v>
      </c>
      <c r="B46" s="26">
        <f>Ralf!B49</f>
        <v>0</v>
      </c>
      <c r="C46" s="19"/>
      <c r="F46" s="3">
        <f>Ralf!F49</f>
        <v>0</v>
      </c>
    </row>
    <row r="47" spans="1:8">
      <c r="A47" s="19">
        <f>Ralf!A52</f>
        <v>0</v>
      </c>
      <c r="B47" s="26" t="str">
        <f>Ralf!B52</f>
        <v>15.04.2011 - 32. Wilhelmsburger Insellauf</v>
      </c>
      <c r="C47" s="19"/>
      <c r="F47" s="3">
        <f>Ralf!F52</f>
        <v>10000</v>
      </c>
    </row>
    <row r="48" spans="1:8">
      <c r="A48" s="19">
        <f>Ralf!A51</f>
        <v>0</v>
      </c>
      <c r="B48" s="26">
        <f>Ralf!B51</f>
        <v>0</v>
      </c>
      <c r="C48" s="19"/>
      <c r="F48" s="3">
        <f>Ralf!F51</f>
        <v>0</v>
      </c>
    </row>
    <row r="49" spans="1:6">
      <c r="A49" s="19" t="e">
        <f>Ralf!#REF!</f>
        <v>#REF!</v>
      </c>
      <c r="B49" s="26" t="e">
        <f>Ralf!#REF!</f>
        <v>#REF!</v>
      </c>
      <c r="C49" s="19"/>
      <c r="F49" s="3" t="e">
        <f>Ralf!#REF!</f>
        <v>#REF!</v>
      </c>
    </row>
    <row r="50" spans="1:6">
      <c r="A50" s="19">
        <f>Ralf!A53</f>
        <v>0</v>
      </c>
      <c r="B50" s="26">
        <f>Ralf!B53</f>
        <v>0</v>
      </c>
      <c r="C50" s="19"/>
      <c r="F50" s="3">
        <f>Ralf!F53</f>
        <v>0</v>
      </c>
    </row>
    <row r="51" spans="1:6">
      <c r="A51" s="19">
        <f>Ralf!A54</f>
        <v>0</v>
      </c>
      <c r="B51" s="26">
        <f>Ralf!B54</f>
        <v>0</v>
      </c>
      <c r="C51" s="19"/>
      <c r="F51" s="3">
        <f>Ralf!F54</f>
        <v>0</v>
      </c>
    </row>
    <row r="52" spans="1:6">
      <c r="A52" s="19">
        <f>Ralf!A55</f>
        <v>0</v>
      </c>
      <c r="B52" s="26">
        <f>Ralf!B55</f>
        <v>0</v>
      </c>
      <c r="C52" s="19"/>
      <c r="F52" s="3">
        <f>Ralf!F55</f>
        <v>0</v>
      </c>
    </row>
    <row r="53" spans="1:6">
      <c r="A53" s="19">
        <f>Ralf!A56</f>
        <v>0</v>
      </c>
      <c r="B53" s="26">
        <f>Ralf!B56</f>
        <v>0</v>
      </c>
      <c r="C53" s="19"/>
      <c r="F53" s="3">
        <f>Ralf!F56</f>
        <v>0</v>
      </c>
    </row>
    <row r="54" spans="1:6">
      <c r="A54" s="19">
        <f>Ralf!A57</f>
        <v>0</v>
      </c>
      <c r="B54" s="26">
        <f>Ralf!B57</f>
        <v>0</v>
      </c>
      <c r="C54" s="19"/>
      <c r="F54" s="3">
        <f>Ralf!F57</f>
        <v>0</v>
      </c>
    </row>
    <row r="55" spans="1:6">
      <c r="A55" s="19">
        <f>Ralf!A58</f>
        <v>0</v>
      </c>
      <c r="B55" s="26">
        <f>Ralf!B58</f>
        <v>0</v>
      </c>
      <c r="C55" s="19"/>
      <c r="F55" s="3">
        <f>Ralf!F58</f>
        <v>0</v>
      </c>
    </row>
    <row r="56" spans="1:6">
      <c r="A56" s="19">
        <f>Ralf!A59</f>
        <v>0</v>
      </c>
      <c r="B56" s="26">
        <f>Ralf!B59</f>
        <v>0</v>
      </c>
      <c r="C56" s="19"/>
      <c r="F56" s="3">
        <f>Ralf!F59</f>
        <v>0</v>
      </c>
    </row>
    <row r="57" spans="1:6">
      <c r="A57" s="19">
        <f>Ralf!A60</f>
        <v>0</v>
      </c>
      <c r="B57" s="26">
        <f>Ralf!B60</f>
        <v>0</v>
      </c>
      <c r="C57" s="19"/>
      <c r="F57" s="3">
        <f>Ralf!F60</f>
        <v>0</v>
      </c>
    </row>
    <row r="58" spans="1:6">
      <c r="A58" s="19">
        <f>Ralf!A61</f>
        <v>0</v>
      </c>
      <c r="B58" s="26">
        <f>Ralf!B61</f>
        <v>0</v>
      </c>
      <c r="C58" s="19"/>
      <c r="F58" s="3">
        <f>Ralf!F61</f>
        <v>0</v>
      </c>
    </row>
    <row r="59" spans="1:6">
      <c r="A59" s="19">
        <f>Ralf!A62</f>
        <v>0</v>
      </c>
      <c r="B59" s="26">
        <f>Ralf!B62</f>
        <v>0</v>
      </c>
      <c r="C59" s="19"/>
      <c r="F59" s="3">
        <f>Ralf!F62</f>
        <v>0</v>
      </c>
    </row>
    <row r="60" spans="1:6">
      <c r="A60" s="19">
        <f>Ralf!A63</f>
        <v>0</v>
      </c>
      <c r="B60" s="26">
        <f>Ralf!B63</f>
        <v>0</v>
      </c>
      <c r="C60" s="19"/>
      <c r="F60" s="3">
        <f>Ralf!F63</f>
        <v>0</v>
      </c>
    </row>
    <row r="61" spans="1:6">
      <c r="A61" s="19">
        <f>Ralf!A64</f>
        <v>0</v>
      </c>
      <c r="B61" s="26">
        <f>Ralf!B64</f>
        <v>0</v>
      </c>
      <c r="C61" s="19"/>
      <c r="F61" s="3">
        <f>Ralf!F64</f>
        <v>0</v>
      </c>
    </row>
    <row r="62" spans="1:6">
      <c r="A62" s="19">
        <f>Ralf!A65</f>
        <v>0</v>
      </c>
      <c r="B62" s="26">
        <f>Ralf!B65</f>
        <v>0</v>
      </c>
      <c r="C62" s="19"/>
      <c r="F62" s="3">
        <f>Ralf!F65</f>
        <v>0</v>
      </c>
    </row>
    <row r="63" spans="1:6">
      <c r="A63" s="19">
        <f>Ralf!A66</f>
        <v>0</v>
      </c>
      <c r="B63" s="26">
        <f>Ralf!B66</f>
        <v>0</v>
      </c>
      <c r="C63" s="19"/>
      <c r="F63" s="3">
        <f>Ralf!F66</f>
        <v>0</v>
      </c>
    </row>
    <row r="64" spans="1:6">
      <c r="A64" s="19">
        <f>Ralf!A67</f>
        <v>0</v>
      </c>
      <c r="B64" s="26">
        <f>Ralf!B67</f>
        <v>0</v>
      </c>
      <c r="C64" s="19"/>
      <c r="F64" s="3">
        <f>Ralf!F67</f>
        <v>0</v>
      </c>
    </row>
    <row r="65" spans="1:6">
      <c r="A65" s="19">
        <f>Ralf!A68</f>
        <v>0</v>
      </c>
      <c r="B65" s="26">
        <f>Ralf!B68</f>
        <v>0</v>
      </c>
      <c r="C65" s="19"/>
      <c r="F65" s="3">
        <f>Ralf!F68</f>
        <v>0</v>
      </c>
    </row>
    <row r="66" spans="1:6">
      <c r="A66" s="19">
        <f>Ralf!A69</f>
        <v>0</v>
      </c>
      <c r="B66" s="26">
        <f>Ralf!B69</f>
        <v>0</v>
      </c>
      <c r="C66" s="19"/>
      <c r="F66" s="3">
        <f>Ralf!F69</f>
        <v>0</v>
      </c>
    </row>
    <row r="67" spans="1:6">
      <c r="A67" s="19">
        <f>Ralf!A70</f>
        <v>0</v>
      </c>
      <c r="B67" s="26">
        <f>Ralf!B70</f>
        <v>0</v>
      </c>
      <c r="C67" s="19"/>
      <c r="F67" s="3">
        <f>Ralf!F70</f>
        <v>0</v>
      </c>
    </row>
    <row r="68" spans="1:6">
      <c r="A68" s="19">
        <f>Ralf!A71</f>
        <v>0</v>
      </c>
      <c r="B68" s="26">
        <f>Ralf!B71</f>
        <v>0</v>
      </c>
      <c r="C68" s="19"/>
      <c r="F68" s="3">
        <f>Ralf!F71</f>
        <v>0</v>
      </c>
    </row>
    <row r="69" spans="1:6">
      <c r="A69" s="19">
        <f>Ralf!A72</f>
        <v>0</v>
      </c>
      <c r="B69" s="26">
        <f>Ralf!B72</f>
        <v>0</v>
      </c>
      <c r="C69" s="19"/>
      <c r="F69" s="3">
        <f>Ralf!F72</f>
        <v>0</v>
      </c>
    </row>
    <row r="70" spans="1:6">
      <c r="A70" s="19">
        <f>Ralf!A73</f>
        <v>0</v>
      </c>
      <c r="B70" s="26">
        <f>Ralf!B73</f>
        <v>0</v>
      </c>
      <c r="C70" s="19"/>
      <c r="F70" s="3">
        <f>Ralf!F73</f>
        <v>0</v>
      </c>
    </row>
    <row r="71" spans="1:6">
      <c r="A71" s="19">
        <f>Ralf!A74</f>
        <v>0</v>
      </c>
      <c r="B71" s="26">
        <f>Ralf!B74</f>
        <v>0</v>
      </c>
      <c r="C71" s="19"/>
      <c r="F71" s="3">
        <f>Ralf!F74</f>
        <v>0</v>
      </c>
    </row>
    <row r="72" spans="1:6">
      <c r="A72" s="19">
        <f>Ralf!A75</f>
        <v>0</v>
      </c>
      <c r="B72" s="26">
        <f>Ralf!B75</f>
        <v>0</v>
      </c>
      <c r="C72" s="19"/>
      <c r="F72" s="3">
        <f>Ralf!F75</f>
        <v>0</v>
      </c>
    </row>
    <row r="73" spans="1:6">
      <c r="A73" s="19">
        <f>Ralf!A76</f>
        <v>0</v>
      </c>
      <c r="B73" s="26">
        <f>Ralf!B76</f>
        <v>0</v>
      </c>
      <c r="C73" s="19"/>
      <c r="F73" s="3">
        <f>Ralf!F76</f>
        <v>0</v>
      </c>
    </row>
    <row r="74" spans="1:6">
      <c r="A74" s="19">
        <f>Ralf!A77</f>
        <v>0</v>
      </c>
      <c r="B74" s="26">
        <f>Ralf!B77</f>
        <v>0</v>
      </c>
      <c r="C74" s="19"/>
      <c r="F74" s="3">
        <f>Ralf!F77</f>
        <v>0</v>
      </c>
    </row>
    <row r="75" spans="1:6">
      <c r="A75" s="19">
        <f>Ralf!A78</f>
        <v>0</v>
      </c>
      <c r="B75" s="26">
        <f>Ralf!B78</f>
        <v>0</v>
      </c>
      <c r="C75" s="19"/>
      <c r="F75" s="3">
        <f>Ralf!F78</f>
        <v>0</v>
      </c>
    </row>
    <row r="76" spans="1:6">
      <c r="A76" s="19">
        <f>Ralf!A79</f>
        <v>0</v>
      </c>
      <c r="B76" s="26">
        <f>Ralf!B79</f>
        <v>0</v>
      </c>
      <c r="C76" s="19"/>
      <c r="F76" s="3">
        <f>Ralf!F79</f>
        <v>0</v>
      </c>
    </row>
    <row r="77" spans="1:6">
      <c r="A77" s="19">
        <f>Ralf!A80</f>
        <v>0</v>
      </c>
      <c r="B77" s="26">
        <f>Ralf!B80</f>
        <v>0</v>
      </c>
      <c r="C77" s="19"/>
      <c r="F77" s="3">
        <f>Ralf!F80</f>
        <v>0</v>
      </c>
    </row>
    <row r="78" spans="1:6">
      <c r="A78" s="19">
        <f>Ralf!A81</f>
        <v>0</v>
      </c>
      <c r="B78" s="26">
        <f>Ralf!B81</f>
        <v>0</v>
      </c>
      <c r="C78" s="19"/>
      <c r="F78" s="3">
        <f>Ralf!F81</f>
        <v>0</v>
      </c>
    </row>
    <row r="79" spans="1:6">
      <c r="A79" s="19">
        <f>Ralf!A82</f>
        <v>0</v>
      </c>
      <c r="B79" s="26">
        <f>Ralf!B82</f>
        <v>0</v>
      </c>
      <c r="C79" s="19"/>
      <c r="F79" s="3">
        <f>Ralf!F82</f>
        <v>0</v>
      </c>
    </row>
    <row r="80" spans="1:6">
      <c r="A80" s="19">
        <f>Ralf!A83</f>
        <v>0</v>
      </c>
      <c r="B80" s="26">
        <f>Ralf!B83</f>
        <v>0</v>
      </c>
      <c r="C80" s="19"/>
      <c r="F80" s="3">
        <f>Ralf!F83</f>
        <v>0</v>
      </c>
    </row>
    <row r="81" spans="1:6">
      <c r="A81" s="19">
        <f>Ralf!A84</f>
        <v>0</v>
      </c>
      <c r="B81" s="26">
        <f>Ralf!B84</f>
        <v>0</v>
      </c>
      <c r="C81" s="19"/>
      <c r="F81" s="3">
        <f>Ralf!F84</f>
        <v>0</v>
      </c>
    </row>
    <row r="82" spans="1:6">
      <c r="A82" s="19">
        <f>Ralf!A85</f>
        <v>0</v>
      </c>
      <c r="B82" s="26">
        <f>Ralf!B85</f>
        <v>0</v>
      </c>
      <c r="C82" s="19"/>
      <c r="F82" s="3">
        <f>Ralf!F85</f>
        <v>0</v>
      </c>
    </row>
    <row r="83" spans="1:6">
      <c r="A83" s="19">
        <f>Ralf!A86</f>
        <v>0</v>
      </c>
      <c r="B83" s="26">
        <f>Ralf!B86</f>
        <v>0</v>
      </c>
      <c r="C83" s="19"/>
      <c r="F83" s="3">
        <f>Ralf!F86</f>
        <v>0</v>
      </c>
    </row>
    <row r="84" spans="1:6">
      <c r="A84" s="19">
        <f>Ralf!A87</f>
        <v>0</v>
      </c>
      <c r="B84" s="26">
        <f>Ralf!B87</f>
        <v>0</v>
      </c>
      <c r="C84" s="19"/>
      <c r="F84" s="3">
        <f>Ralf!F87</f>
        <v>0</v>
      </c>
    </row>
    <row r="85" spans="1:6">
      <c r="A85" s="19">
        <f>Ralf!A88</f>
        <v>0</v>
      </c>
      <c r="B85" s="26">
        <f>Ralf!B88</f>
        <v>0</v>
      </c>
      <c r="C85" s="19"/>
      <c r="F85" s="3">
        <f>Ralf!F88</f>
        <v>0</v>
      </c>
    </row>
    <row r="86" spans="1:6">
      <c r="A86" s="19">
        <f>Ralf!A89</f>
        <v>0</v>
      </c>
      <c r="B86" s="26">
        <f>Ralf!B89</f>
        <v>0</v>
      </c>
      <c r="C86" s="19"/>
      <c r="F86" s="3">
        <f>Ralf!F89</f>
        <v>0</v>
      </c>
    </row>
    <row r="87" spans="1:6">
      <c r="A87" s="19">
        <f>Ralf!A90</f>
        <v>0</v>
      </c>
      <c r="B87" s="26">
        <f>Ralf!B90</f>
        <v>0</v>
      </c>
      <c r="C87" s="19"/>
      <c r="F87" s="3">
        <f>Ralf!F90</f>
        <v>0</v>
      </c>
    </row>
    <row r="88" spans="1:6">
      <c r="A88" s="19">
        <f>Ralf!A91</f>
        <v>0</v>
      </c>
      <c r="B88" s="26">
        <f>Ralf!B91</f>
        <v>0</v>
      </c>
      <c r="C88" s="19"/>
      <c r="F88" s="3">
        <f>Ralf!F91</f>
        <v>0</v>
      </c>
    </row>
    <row r="89" spans="1:6">
      <c r="A89" s="19">
        <f>Ralf!A92</f>
        <v>0</v>
      </c>
      <c r="B89" s="26">
        <f>Ralf!B92</f>
        <v>0</v>
      </c>
      <c r="C89" s="19"/>
      <c r="F89" s="3">
        <f>Ralf!F92</f>
        <v>0</v>
      </c>
    </row>
    <row r="90" spans="1:6">
      <c r="A90" s="19">
        <f>Ralf!A93</f>
        <v>0</v>
      </c>
      <c r="B90" s="26">
        <f>Ralf!B93</f>
        <v>0</v>
      </c>
      <c r="C90" s="19"/>
      <c r="F90" s="3">
        <f>Ralf!F93</f>
        <v>0</v>
      </c>
    </row>
    <row r="91" spans="1:6">
      <c r="A91" s="19">
        <f>Ralf!A94</f>
        <v>0</v>
      </c>
      <c r="B91" s="26">
        <f>Ralf!B94</f>
        <v>0</v>
      </c>
      <c r="C91" s="19"/>
      <c r="F91" s="3">
        <f>Ralf!F94</f>
        <v>0</v>
      </c>
    </row>
    <row r="92" spans="1:6">
      <c r="A92" s="19">
        <f>Ralf!A95</f>
        <v>0</v>
      </c>
      <c r="B92" s="26">
        <f>Ralf!B95</f>
        <v>0</v>
      </c>
      <c r="C92" s="19"/>
      <c r="F92" s="3">
        <f>Ralf!F95</f>
        <v>0</v>
      </c>
    </row>
    <row r="93" spans="1:6">
      <c r="A93" s="19">
        <f>Ralf!A96</f>
        <v>0</v>
      </c>
      <c r="B93" s="26">
        <f>Ralf!B96</f>
        <v>0</v>
      </c>
      <c r="C93" s="19"/>
      <c r="F93" s="3">
        <f>Ralf!F96</f>
        <v>0</v>
      </c>
    </row>
    <row r="94" spans="1:6">
      <c r="A94" s="19">
        <f>Ralf!A97</f>
        <v>0</v>
      </c>
      <c r="B94" s="26">
        <f>Ralf!B97</f>
        <v>0</v>
      </c>
      <c r="C94" s="19"/>
      <c r="F94" s="3">
        <f>Ralf!F97</f>
        <v>0</v>
      </c>
    </row>
    <row r="95" spans="1:6">
      <c r="A95" s="19">
        <f>Ralf!A98</f>
        <v>0</v>
      </c>
      <c r="B95" s="26">
        <f>Ralf!B98</f>
        <v>0</v>
      </c>
      <c r="C95" s="19"/>
      <c r="F95" s="3">
        <f>Ralf!F98</f>
        <v>0</v>
      </c>
    </row>
    <row r="96" spans="1:6">
      <c r="A96" s="19">
        <f>Ralf!A99</f>
        <v>0</v>
      </c>
      <c r="B96" s="26">
        <f>Ralf!B99</f>
        <v>0</v>
      </c>
      <c r="C96" s="19"/>
      <c r="F96" s="3">
        <f>Ralf!F99</f>
        <v>0</v>
      </c>
    </row>
    <row r="97" spans="1:6">
      <c r="A97" s="19">
        <f>Ralf!A100</f>
        <v>0</v>
      </c>
      <c r="B97" s="26">
        <f>Ralf!B100</f>
        <v>0</v>
      </c>
      <c r="C97" s="19"/>
      <c r="F97" s="3">
        <f>Ralf!F100</f>
        <v>0</v>
      </c>
    </row>
    <row r="98" spans="1:6">
      <c r="A98" s="19">
        <f>Ralf!A101</f>
        <v>0</v>
      </c>
      <c r="B98" s="26">
        <f>Ralf!B101</f>
        <v>0</v>
      </c>
      <c r="C98" s="19"/>
      <c r="F98" s="3">
        <f>Ralf!F101</f>
        <v>0</v>
      </c>
    </row>
    <row r="99" spans="1:6">
      <c r="A99" s="19">
        <f>Ralf!A102</f>
        <v>0</v>
      </c>
      <c r="B99" s="26">
        <f>Ralf!B102</f>
        <v>0</v>
      </c>
      <c r="C99" s="19"/>
      <c r="F99" s="3">
        <f>Ralf!F102</f>
        <v>0</v>
      </c>
    </row>
    <row r="100" spans="1:6">
      <c r="A100" s="19">
        <f>Ralf!A103</f>
        <v>0</v>
      </c>
      <c r="B100" s="26">
        <f>Ralf!B103</f>
        <v>0</v>
      </c>
      <c r="C100" s="19"/>
      <c r="F100" s="3">
        <f>Ralf!F103</f>
        <v>0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0"/>
  <sheetViews>
    <sheetView workbookViewId="0">
      <selection activeCell="C13" sqref="C13"/>
    </sheetView>
  </sheetViews>
  <sheetFormatPr baseColWidth="10" defaultRowHeight="12.75"/>
  <cols>
    <col min="1" max="1" width="2" bestFit="1" customWidth="1"/>
    <col min="2" max="2" width="50.140625" bestFit="1" customWidth="1"/>
    <col min="3" max="3" width="34" bestFit="1" customWidth="1"/>
    <col min="4" max="4" width="15.28515625" bestFit="1" customWidth="1"/>
    <col min="5" max="6" width="8.5703125" bestFit="1" customWidth="1"/>
    <col min="7" max="7" width="7.42578125" bestFit="1" customWidth="1"/>
    <col min="8" max="8" width="7.28515625" bestFit="1" customWidth="1"/>
  </cols>
  <sheetData>
    <row r="1" spans="1:8" ht="25.5">
      <c r="G1" s="34" t="s">
        <v>5</v>
      </c>
      <c r="H1" s="35" t="s">
        <v>29</v>
      </c>
    </row>
    <row r="2" spans="1:8">
      <c r="B2" s="6"/>
      <c r="E2" s="19"/>
      <c r="F2" s="27"/>
    </row>
    <row r="3" spans="1:8">
      <c r="A3" s="19">
        <f>Ralf!A3</f>
        <v>0</v>
      </c>
      <c r="B3" s="19" t="str">
        <f>Ralf!B3</f>
        <v>1.Winter / Crosslauf BSG Hamburg</v>
      </c>
      <c r="C3" s="11"/>
      <c r="D3" s="13"/>
      <c r="E3" s="29">
        <f>D3*24*60</f>
        <v>0</v>
      </c>
      <c r="F3" s="27">
        <f>Ralf!F3</f>
        <v>0</v>
      </c>
      <c r="G3" s="29" t="e">
        <f>SUM(E3/F3)*1000</f>
        <v>#DIV/0!</v>
      </c>
      <c r="H3" s="19"/>
    </row>
    <row r="4" spans="1:8">
      <c r="A4" s="19">
        <f>Ralf!A4</f>
        <v>1</v>
      </c>
      <c r="B4" s="19" t="str">
        <f>Ralf!B4</f>
        <v>06.12.2008 - Volkspark</v>
      </c>
      <c r="C4" s="11"/>
      <c r="D4" s="13"/>
      <c r="E4" s="29">
        <f>D4*24*60</f>
        <v>0</v>
      </c>
      <c r="F4" s="27">
        <f>Ralf!F4</f>
        <v>10600</v>
      </c>
      <c r="G4" s="29">
        <f>SUM(E4/F4)*1000</f>
        <v>0</v>
      </c>
      <c r="H4" s="19"/>
    </row>
    <row r="5" spans="1:8">
      <c r="A5" s="19">
        <f>Ralf!A5</f>
        <v>2</v>
      </c>
      <c r="B5" s="19" t="str">
        <f>Ralf!B5</f>
        <v>10.01.2009 - Volkspark Hamburg Bahrenfeld</v>
      </c>
      <c r="C5" s="11"/>
      <c r="D5" s="13"/>
      <c r="E5" s="29">
        <f>D5*24*60</f>
        <v>0</v>
      </c>
      <c r="F5" s="27">
        <f>Ralf!F5</f>
        <v>9520</v>
      </c>
      <c r="G5" s="29">
        <f>SUM(E5/F5)*1000</f>
        <v>0</v>
      </c>
      <c r="H5" s="19"/>
    </row>
    <row r="6" spans="1:8">
      <c r="A6" s="19">
        <f>Ralf!A6</f>
        <v>3</v>
      </c>
      <c r="B6" s="19" t="str">
        <f>Ralf!B6</f>
        <v>14.02.2009 - Tangstedter Forst</v>
      </c>
      <c r="C6" s="11"/>
      <c r="D6" s="15"/>
      <c r="E6" s="29">
        <f>D6*24*60</f>
        <v>0</v>
      </c>
      <c r="F6" s="27">
        <f>Ralf!F6</f>
        <v>10350</v>
      </c>
      <c r="G6" s="29">
        <f>SUM(E6/F6)*1000</f>
        <v>0</v>
      </c>
      <c r="H6" s="19"/>
    </row>
    <row r="7" spans="1:8">
      <c r="A7" s="19">
        <f>Ralf!A7</f>
        <v>4</v>
      </c>
      <c r="B7" s="19" t="str">
        <f>Ralf!B7</f>
        <v>28.02.2009 - Bergedorfer Gehölz</v>
      </c>
      <c r="C7" s="11"/>
      <c r="D7" s="15"/>
      <c r="E7" s="29">
        <f>D7*24*60</f>
        <v>0</v>
      </c>
      <c r="F7" s="27">
        <f>Ralf!F7</f>
        <v>8060</v>
      </c>
      <c r="G7" s="36">
        <f>SUM(E7/F7)*1000</f>
        <v>0</v>
      </c>
      <c r="H7" s="27" t="e">
        <f>SUM(G3:G7)/A7</f>
        <v>#DIV/0!</v>
      </c>
    </row>
    <row r="8" spans="1:8">
      <c r="A8" s="19">
        <f>Ralf!A8</f>
        <v>5</v>
      </c>
      <c r="B8" s="19" t="str">
        <f>Ralf!B8</f>
        <v>04.04.2009 - Niendorfer Gehege</v>
      </c>
      <c r="C8" s="11"/>
      <c r="D8" s="15"/>
      <c r="E8" s="29"/>
      <c r="F8" s="27">
        <f>Ralf!F8</f>
        <v>11900</v>
      </c>
      <c r="G8" s="36"/>
      <c r="H8" s="19"/>
    </row>
    <row r="9" spans="1:8">
      <c r="A9" s="19">
        <f>Ralf!A9</f>
        <v>0</v>
      </c>
      <c r="B9" s="19"/>
      <c r="C9" s="11"/>
      <c r="D9" s="15"/>
      <c r="E9" s="29"/>
      <c r="F9" s="27"/>
      <c r="G9" s="29" t="e">
        <f>SUM(E9/F9)*1000</f>
        <v>#DIV/0!</v>
      </c>
      <c r="H9" s="19"/>
    </row>
    <row r="10" spans="1:8">
      <c r="A10" s="19">
        <f>Ralf!A10</f>
        <v>1</v>
      </c>
      <c r="B10" s="19" t="str">
        <f>Ralf!B10</f>
        <v>15.05.2009 - Henstedt Ulzburg läuft</v>
      </c>
      <c r="C10" s="11"/>
      <c r="D10" s="15"/>
      <c r="E10" s="29">
        <f>D10*24*60</f>
        <v>0</v>
      </c>
      <c r="F10" s="27">
        <f>Ralf!F10</f>
        <v>10000</v>
      </c>
      <c r="G10" s="29">
        <f>SUM(E10/F10)*1000</f>
        <v>0</v>
      </c>
      <c r="H10" s="27" t="e">
        <f>SUM(G9:G10)/A10</f>
        <v>#DIV/0!</v>
      </c>
    </row>
    <row r="11" spans="1:8">
      <c r="A11" s="19">
        <f>Ralf!A11</f>
        <v>2</v>
      </c>
      <c r="B11" s="19" t="str">
        <f>Ralf!B11</f>
        <v>03.10.2009 - Stadtwerkelauf Tornesch</v>
      </c>
      <c r="C11" s="11"/>
      <c r="D11" s="12"/>
      <c r="E11" s="11"/>
      <c r="F11" s="27">
        <f>Ralf!F11</f>
        <v>10000</v>
      </c>
      <c r="G11" s="11"/>
      <c r="H11" s="19"/>
    </row>
    <row r="12" spans="1:8">
      <c r="A12" s="19">
        <f>Ralf!A12</f>
        <v>0</v>
      </c>
      <c r="B12" s="19"/>
      <c r="C12" s="11"/>
      <c r="D12" s="18"/>
      <c r="E12" s="11"/>
      <c r="F12" s="27">
        <f>Ralf!F12</f>
        <v>0</v>
      </c>
      <c r="G12" s="11"/>
      <c r="H12" s="19"/>
    </row>
    <row r="13" spans="1:8">
      <c r="A13" s="19">
        <f>Ralf!A13</f>
        <v>0</v>
      </c>
      <c r="B13" s="19" t="str">
        <f>Ralf!B13</f>
        <v>2.Winter / Crosslauf BSG Hamburg</v>
      </c>
      <c r="C13" s="11"/>
      <c r="D13" s="13"/>
      <c r="E13" s="29">
        <f>D13*24*60</f>
        <v>0</v>
      </c>
      <c r="F13" s="27">
        <f>Ralf!F13</f>
        <v>0</v>
      </c>
      <c r="G13" s="29" t="e">
        <f>SUM(E13/F13)*1000</f>
        <v>#DIV/0!</v>
      </c>
      <c r="H13" s="19"/>
    </row>
    <row r="14" spans="1:8">
      <c r="A14" s="19">
        <f>Ralf!A14</f>
        <v>1</v>
      </c>
      <c r="B14" s="19" t="str">
        <f>Ralf!B14</f>
        <v>31.10.2009 - Horner Rennbahn</v>
      </c>
      <c r="C14" s="11"/>
      <c r="D14" s="13"/>
      <c r="E14" s="29">
        <f>D14*24*60</f>
        <v>0</v>
      </c>
      <c r="F14" s="27">
        <f>Ralf!F14</f>
        <v>9400</v>
      </c>
      <c r="G14" s="36">
        <f>SUM(E14/F14)*1000</f>
        <v>0</v>
      </c>
      <c r="H14" s="19"/>
    </row>
    <row r="15" spans="1:8">
      <c r="A15" s="19">
        <f>Ralf!A15</f>
        <v>2</v>
      </c>
      <c r="B15" s="19" t="str">
        <f>Ralf!B15</f>
        <v>28.11.2009 - Volkspark</v>
      </c>
      <c r="C15" s="11"/>
      <c r="D15" s="13"/>
      <c r="E15" s="29">
        <f>D15*24*60</f>
        <v>0</v>
      </c>
      <c r="F15" s="27">
        <f>Ralf!F15</f>
        <v>10600</v>
      </c>
      <c r="G15" s="29">
        <f>SUM(E15/F15)*1000</f>
        <v>0</v>
      </c>
      <c r="H15" s="27" t="e">
        <f>SUM(G13:G15)/A15</f>
        <v>#DIV/0!</v>
      </c>
    </row>
    <row r="16" spans="1:8">
      <c r="A16" s="19">
        <f>Ralf!A16</f>
        <v>3</v>
      </c>
      <c r="B16" s="19" t="str">
        <f>Ralf!B16</f>
        <v>12.12.2009 - Stadtpark Hamburg</v>
      </c>
      <c r="C16" s="11"/>
      <c r="D16" s="13"/>
      <c r="E16" s="29"/>
      <c r="F16" s="27">
        <f>Ralf!F16</f>
        <v>10200</v>
      </c>
      <c r="G16" s="29"/>
      <c r="H16" s="19"/>
    </row>
    <row r="17" spans="1:8">
      <c r="A17" s="19">
        <f>Ralf!A19</f>
        <v>0</v>
      </c>
      <c r="B17" s="19"/>
      <c r="C17" s="11"/>
      <c r="D17" s="12"/>
      <c r="E17" s="11"/>
      <c r="F17" s="27">
        <f>Ralf!F19</f>
        <v>0</v>
      </c>
      <c r="G17" s="11"/>
      <c r="H17" s="19"/>
    </row>
    <row r="18" spans="1:8">
      <c r="A18" s="19">
        <f>Ralf!A20</f>
        <v>0</v>
      </c>
      <c r="B18" s="19" t="str">
        <f>Ralf!B20</f>
        <v>1.Sommer-Cup BSG Hamburg</v>
      </c>
      <c r="C18" s="11"/>
      <c r="D18" s="13"/>
      <c r="E18" s="29">
        <f>D18*24*60</f>
        <v>0</v>
      </c>
      <c r="F18" s="27">
        <f>Ralf!F20</f>
        <v>0</v>
      </c>
      <c r="G18" s="29" t="e">
        <f>SUM(E18/F18)*1000</f>
        <v>#DIV/0!</v>
      </c>
      <c r="H18" s="19"/>
    </row>
    <row r="19" spans="1:8">
      <c r="A19" s="19">
        <f>Ralf!A21</f>
        <v>1</v>
      </c>
      <c r="B19" s="19" t="str">
        <f>Ralf!B21</f>
        <v>28.05.2010 - City Nord</v>
      </c>
      <c r="C19" s="11"/>
      <c r="D19" s="13"/>
      <c r="E19" s="29">
        <f>D19*24*60</f>
        <v>0</v>
      </c>
      <c r="F19" s="27">
        <f>Ralf!F21</f>
        <v>10000</v>
      </c>
      <c r="G19" s="36">
        <f>SUM(E19/F19)*1000</f>
        <v>0</v>
      </c>
      <c r="H19" s="27" t="e">
        <f>SUM(G18:G19)/A19</f>
        <v>#DIV/0!</v>
      </c>
    </row>
    <row r="20" spans="1:8">
      <c r="A20" s="19">
        <f>Ralf!A22</f>
        <v>2</v>
      </c>
      <c r="B20" s="19" t="str">
        <f>Ralf!B22</f>
        <v>20.08.2010 - Hammer Park</v>
      </c>
      <c r="C20" s="11"/>
      <c r="D20" s="12"/>
      <c r="E20" s="11"/>
      <c r="F20" s="27">
        <f>Ralf!F22</f>
        <v>10000</v>
      </c>
      <c r="G20" s="11"/>
      <c r="H20" s="19"/>
    </row>
    <row r="21" spans="1:8">
      <c r="A21" s="19">
        <f>Ralf!A23</f>
        <v>0</v>
      </c>
      <c r="B21" s="19"/>
      <c r="C21" s="11"/>
      <c r="D21" s="12"/>
      <c r="E21" s="11"/>
      <c r="F21" s="27">
        <f>Ralf!F23</f>
        <v>0</v>
      </c>
      <c r="G21" s="11"/>
      <c r="H21" s="19"/>
    </row>
    <row r="22" spans="1:8">
      <c r="A22" s="19">
        <f>Ralf!A24</f>
        <v>0</v>
      </c>
      <c r="B22" s="19" t="str">
        <f>Ralf!B24</f>
        <v>3.Winter / Crosslauf BSG Hamburg</v>
      </c>
      <c r="C22" s="11"/>
      <c r="D22" s="13"/>
      <c r="E22" s="29">
        <f t="shared" ref="E22:E28" si="0">D22*24*60</f>
        <v>0</v>
      </c>
      <c r="F22" s="27">
        <f>Ralf!F24</f>
        <v>0</v>
      </c>
      <c r="G22" s="36" t="e">
        <f t="shared" ref="G22:G28" si="1">SUM(E22/F22)*1000</f>
        <v>#DIV/0!</v>
      </c>
      <c r="H22" s="19"/>
    </row>
    <row r="23" spans="1:8">
      <c r="A23" s="19">
        <f>Ralf!A25</f>
        <v>1</v>
      </c>
      <c r="B23" s="19" t="str">
        <f>Ralf!B25</f>
        <v>30.10.2010 - Horner Rennbahn</v>
      </c>
      <c r="C23" s="11"/>
      <c r="D23" s="13"/>
      <c r="E23" s="29">
        <f t="shared" si="0"/>
        <v>0</v>
      </c>
      <c r="F23" s="27">
        <f>Ralf!F25</f>
        <v>9400</v>
      </c>
      <c r="G23" s="29">
        <f t="shared" si="1"/>
        <v>0</v>
      </c>
      <c r="H23" s="19"/>
    </row>
    <row r="24" spans="1:8">
      <c r="A24" s="19">
        <f>Ralf!A26</f>
        <v>2</v>
      </c>
      <c r="B24" s="19" t="str">
        <f>Ralf!B26</f>
        <v>20.11.2010 - Volkspark</v>
      </c>
      <c r="C24" s="11"/>
      <c r="D24" s="13"/>
      <c r="E24" s="29">
        <f t="shared" si="0"/>
        <v>0</v>
      </c>
      <c r="F24" s="27">
        <f>Ralf!F26</f>
        <v>10800</v>
      </c>
      <c r="G24" s="29">
        <f t="shared" si="1"/>
        <v>0</v>
      </c>
      <c r="H24" s="19"/>
    </row>
    <row r="25" spans="1:8">
      <c r="A25" s="19">
        <f>Ralf!A27</f>
        <v>3</v>
      </c>
      <c r="B25" s="19" t="str">
        <f>Ralf!B27</f>
        <v>04.12.2010 - Stadtpark Hamburg</v>
      </c>
      <c r="C25" s="11"/>
      <c r="D25" s="13"/>
      <c r="E25" s="29">
        <f t="shared" si="0"/>
        <v>0</v>
      </c>
      <c r="F25" s="27">
        <f>Ralf!F27</f>
        <v>10200</v>
      </c>
      <c r="G25" s="29">
        <f t="shared" si="1"/>
        <v>0</v>
      </c>
      <c r="H25" s="19"/>
    </row>
    <row r="26" spans="1:8">
      <c r="A26" s="19">
        <f>Ralf!A28</f>
        <v>4</v>
      </c>
      <c r="B26" s="19" t="str">
        <f>Ralf!B28</f>
        <v>15.01.2011 - Volkspark Hamburg Bahrenfeld</v>
      </c>
      <c r="C26" s="11"/>
      <c r="D26" s="13"/>
      <c r="E26" s="29">
        <f t="shared" si="0"/>
        <v>0</v>
      </c>
      <c r="F26" s="27">
        <f>Ralf!F28</f>
        <v>9520</v>
      </c>
      <c r="G26" s="29">
        <f t="shared" si="1"/>
        <v>0</v>
      </c>
      <c r="H26" s="19"/>
    </row>
    <row r="27" spans="1:8">
      <c r="A27" s="19">
        <f>Ralf!A29</f>
        <v>5</v>
      </c>
      <c r="B27" s="19" t="str">
        <f>Ralf!B29</f>
        <v>22.01.2011 - Waldpark Marienhöhe, Hamburg-Sülldorf</v>
      </c>
      <c r="C27" s="11"/>
      <c r="D27" s="13"/>
      <c r="E27" s="29">
        <f t="shared" si="0"/>
        <v>0</v>
      </c>
      <c r="F27" s="27">
        <f>Ralf!F29</f>
        <v>9300</v>
      </c>
      <c r="G27" s="36">
        <f t="shared" si="1"/>
        <v>0</v>
      </c>
      <c r="H27" s="19"/>
    </row>
    <row r="28" spans="1:8">
      <c r="A28" s="19">
        <f>Ralf!A30</f>
        <v>6</v>
      </c>
      <c r="B28" s="19" t="str">
        <f>Ralf!B30</f>
        <v>26.02.2011 - Bergedorfer Gehölz</v>
      </c>
      <c r="C28" s="11"/>
      <c r="D28" s="13"/>
      <c r="E28" s="29">
        <f t="shared" si="0"/>
        <v>0</v>
      </c>
      <c r="F28" s="27">
        <f>Ralf!F30</f>
        <v>8060</v>
      </c>
      <c r="G28" s="29">
        <f t="shared" si="1"/>
        <v>0</v>
      </c>
      <c r="H28" s="27"/>
    </row>
    <row r="29" spans="1:8">
      <c r="A29" s="19">
        <f>Ralf!A31</f>
        <v>7</v>
      </c>
      <c r="B29" s="19" t="str">
        <f>Ralf!B31</f>
        <v>02.04.2011 - Niendorfer Gehege</v>
      </c>
      <c r="C29" s="19"/>
      <c r="D29" s="1"/>
      <c r="E29" s="33"/>
      <c r="F29" s="27">
        <f>Ralf!F31</f>
        <v>11900</v>
      </c>
      <c r="G29" s="27"/>
      <c r="H29" s="19"/>
    </row>
    <row r="30" spans="1:8">
      <c r="A30" s="19">
        <f>Ralf!A34</f>
        <v>0</v>
      </c>
      <c r="B30" s="19"/>
      <c r="C30" s="11"/>
      <c r="D30" s="12"/>
      <c r="E30" s="11"/>
      <c r="F30" s="27">
        <f>Ralf!F34</f>
        <v>0</v>
      </c>
      <c r="G30" s="11"/>
      <c r="H30" s="19"/>
    </row>
    <row r="31" spans="1:8">
      <c r="A31" s="19">
        <f>Ralf!A35</f>
        <v>0</v>
      </c>
      <c r="B31" s="19" t="str">
        <f>Ralf!B35</f>
        <v>2.Sommer-Cup BSG Hamburg</v>
      </c>
      <c r="C31" s="11"/>
      <c r="D31" s="13"/>
      <c r="E31" s="29"/>
      <c r="F31" s="27">
        <f>Ralf!F35</f>
        <v>0</v>
      </c>
      <c r="G31" s="29"/>
      <c r="H31" s="19"/>
    </row>
    <row r="32" spans="1:8">
      <c r="A32" s="19">
        <f>Ralf!A36</f>
        <v>1</v>
      </c>
      <c r="B32" s="19" t="str">
        <f>Ralf!B36</f>
        <v>27.04.2011 - Bramfelder See</v>
      </c>
      <c r="C32" s="11"/>
      <c r="D32" s="13"/>
      <c r="E32" s="29"/>
      <c r="F32" s="27">
        <f>Ralf!F36</f>
        <v>10000</v>
      </c>
      <c r="G32" s="29"/>
      <c r="H32" s="19"/>
    </row>
    <row r="33" spans="1:8">
      <c r="A33" s="19">
        <f>Ralf!A37</f>
        <v>2</v>
      </c>
      <c r="B33" s="19" t="str">
        <f>Ralf!B37</f>
        <v>28.05.2011 - City Nord</v>
      </c>
      <c r="C33" s="19"/>
      <c r="D33" s="13"/>
      <c r="E33" s="29"/>
      <c r="F33" s="27">
        <f>Ralf!F37</f>
        <v>10000</v>
      </c>
      <c r="G33" s="29"/>
      <c r="H33" s="27"/>
    </row>
    <row r="34" spans="1:8">
      <c r="A34" s="19">
        <f>Ralf!A38</f>
        <v>3</v>
      </c>
      <c r="B34" s="19" t="str">
        <f>Ralf!B38</f>
        <v>28.07.2011 - Hammer Park</v>
      </c>
      <c r="C34" s="19"/>
      <c r="D34" s="2"/>
      <c r="E34" s="33"/>
      <c r="F34" s="27">
        <f>Ralf!F38</f>
        <v>10000</v>
      </c>
      <c r="G34" s="27"/>
      <c r="H34" s="19"/>
    </row>
    <row r="35" spans="1:8">
      <c r="A35" s="19" t="e">
        <f>Ralf!#REF!</f>
        <v>#REF!</v>
      </c>
      <c r="B35" s="19"/>
      <c r="C35" s="11"/>
      <c r="D35" s="13"/>
      <c r="E35" s="29"/>
      <c r="F35" s="27" t="e">
        <f>Ralf!#REF!</f>
        <v>#REF!</v>
      </c>
      <c r="G35" s="29"/>
      <c r="H35" s="19"/>
    </row>
    <row r="36" spans="1:8">
      <c r="A36" s="19">
        <f>Ralf!A39</f>
        <v>1</v>
      </c>
      <c r="B36" s="19" t="str">
        <f>Ralf!B39</f>
        <v>16.10.2011 - Bramfelder See / Straßenmeisterschaft</v>
      </c>
      <c r="C36" s="19"/>
      <c r="D36" s="1"/>
      <c r="E36" s="33"/>
      <c r="F36" s="27">
        <f>Ralf!F39</f>
        <v>10000</v>
      </c>
      <c r="G36" s="27"/>
      <c r="H36" s="19"/>
    </row>
    <row r="37" spans="1:8">
      <c r="A37" s="19">
        <f>Ralf!A40</f>
        <v>0</v>
      </c>
      <c r="B37" s="19"/>
      <c r="C37" s="11"/>
      <c r="D37" s="12"/>
      <c r="E37" s="11"/>
      <c r="F37" s="27">
        <f>Ralf!F40</f>
        <v>0</v>
      </c>
      <c r="G37" s="11"/>
      <c r="H37" s="19"/>
    </row>
    <row r="38" spans="1:8">
      <c r="A38" s="19">
        <f>Ralf!A41</f>
        <v>0</v>
      </c>
      <c r="B38" s="19" t="str">
        <f>Ralf!B41</f>
        <v>4.Winter / Crosslauf BSG Hamburg</v>
      </c>
      <c r="C38" s="11"/>
      <c r="D38" s="13"/>
      <c r="E38" s="29">
        <f t="shared" ref="E38:E45" si="2">D38*24*60</f>
        <v>0</v>
      </c>
      <c r="F38" s="27">
        <f>Ralf!F41</f>
        <v>0</v>
      </c>
      <c r="G38" s="36"/>
      <c r="H38" s="19"/>
    </row>
    <row r="39" spans="1:8">
      <c r="A39" s="19">
        <f>Ralf!A42</f>
        <v>1</v>
      </c>
      <c r="B39" s="19" t="str">
        <f>Ralf!B42</f>
        <v>29.10.2011 - Horner Rennbahn</v>
      </c>
      <c r="C39" s="37" t="s">
        <v>74</v>
      </c>
      <c r="D39" s="13"/>
      <c r="E39" s="29">
        <f t="shared" si="2"/>
        <v>0</v>
      </c>
      <c r="F39" s="27">
        <f>Ralf!F42</f>
        <v>9400</v>
      </c>
      <c r="G39" s="29">
        <f t="shared" ref="G39:G45" si="3">SUM(E39/F39)*1000</f>
        <v>0</v>
      </c>
      <c r="H39" s="19"/>
    </row>
    <row r="40" spans="1:8">
      <c r="A40" s="19">
        <f>Ralf!A43</f>
        <v>2</v>
      </c>
      <c r="B40" s="19" t="str">
        <f>Ralf!B43</f>
        <v>26.11.2011 - Volkspark</v>
      </c>
      <c r="C40" s="11" t="s">
        <v>67</v>
      </c>
      <c r="D40" s="13">
        <v>4.673611111111111E-2</v>
      </c>
      <c r="E40" s="29">
        <f t="shared" si="2"/>
        <v>67.3</v>
      </c>
      <c r="F40" s="27">
        <f>Ralf!F43</f>
        <v>10800</v>
      </c>
      <c r="G40" s="29">
        <f t="shared" si="3"/>
        <v>6.231481481481481</v>
      </c>
      <c r="H40" s="19"/>
    </row>
    <row r="41" spans="1:8">
      <c r="A41" s="19">
        <f>Ralf!A44</f>
        <v>3</v>
      </c>
      <c r="B41" s="19" t="str">
        <f>Ralf!B44</f>
        <v>10.12.2011 - Stadtpark Hamburg</v>
      </c>
      <c r="C41" s="37" t="s">
        <v>74</v>
      </c>
      <c r="D41" s="13"/>
      <c r="E41" s="29">
        <f t="shared" si="2"/>
        <v>0</v>
      </c>
      <c r="F41" s="27">
        <f>Ralf!F44</f>
        <v>10200</v>
      </c>
      <c r="G41" s="29">
        <f t="shared" si="3"/>
        <v>0</v>
      </c>
      <c r="H41" s="19"/>
    </row>
    <row r="42" spans="1:8">
      <c r="A42" s="19">
        <f>Ralf!A45</f>
        <v>4</v>
      </c>
      <c r="B42" s="19" t="str">
        <f>Ralf!B45</f>
        <v>07.01.2012 - Volkspark Hamburg Bahrenfeld</v>
      </c>
      <c r="C42" s="11" t="s">
        <v>73</v>
      </c>
      <c r="D42" s="15">
        <v>3.6712962962962961E-2</v>
      </c>
      <c r="E42" s="29">
        <f t="shared" si="2"/>
        <v>52.866666666666667</v>
      </c>
      <c r="F42" s="27">
        <f>Ralf!F45</f>
        <v>8790</v>
      </c>
      <c r="G42" s="29">
        <f t="shared" si="3"/>
        <v>6.0144103147516113</v>
      </c>
      <c r="H42" s="19"/>
    </row>
    <row r="43" spans="1:8">
      <c r="A43" s="19">
        <f>Ralf!A46</f>
        <v>5</v>
      </c>
      <c r="B43" s="19" t="str">
        <f>Ralf!B46</f>
        <v>21.01.2012 - Waldpark Marienhöhe, Hamburg-Sülldorf</v>
      </c>
      <c r="C43" s="11"/>
      <c r="D43" s="13"/>
      <c r="E43" s="29">
        <f t="shared" si="2"/>
        <v>0</v>
      </c>
      <c r="F43" s="27">
        <f>Ralf!F46</f>
        <v>9300</v>
      </c>
      <c r="G43" s="29"/>
      <c r="H43" s="19"/>
    </row>
    <row r="44" spans="1:8">
      <c r="A44" s="19">
        <f>Ralf!A47</f>
        <v>6</v>
      </c>
      <c r="B44" s="19" t="str">
        <f>Ralf!B47</f>
        <v>11.02.2012 - Lauffeuer Waldlauf Tangstedter Forst</v>
      </c>
      <c r="C44" s="11"/>
      <c r="D44" s="13"/>
      <c r="E44" s="29">
        <f t="shared" si="2"/>
        <v>0</v>
      </c>
      <c r="F44" s="27">
        <f>Ralf!F47</f>
        <v>10350</v>
      </c>
      <c r="G44" s="36">
        <f t="shared" si="3"/>
        <v>0</v>
      </c>
      <c r="H44" s="19"/>
    </row>
    <row r="45" spans="1:8">
      <c r="A45" s="19" t="e">
        <f>Ralf!#REF!</f>
        <v>#REF!</v>
      </c>
      <c r="B45" s="19" t="e">
        <f>Ralf!#REF!</f>
        <v>#REF!</v>
      </c>
      <c r="C45" s="11"/>
      <c r="D45" s="13"/>
      <c r="E45" s="29">
        <f t="shared" si="2"/>
        <v>0</v>
      </c>
      <c r="F45" s="27" t="e">
        <f>Ralf!#REF!</f>
        <v>#REF!</v>
      </c>
      <c r="G45" s="29" t="e">
        <f t="shared" si="3"/>
        <v>#REF!</v>
      </c>
      <c r="H45" s="27" t="e">
        <f>SUM(G39:G46)/A40</f>
        <v>#REF!</v>
      </c>
    </row>
    <row r="46" spans="1:8">
      <c r="A46" s="19">
        <f>Ralf!A48</f>
        <v>7</v>
      </c>
      <c r="B46" s="19" t="str">
        <f>Ralf!B48</f>
        <v>31.03.2012 - Niendorfer Gehege</v>
      </c>
      <c r="C46" s="19"/>
      <c r="E46" s="19"/>
      <c r="F46" s="27">
        <f>Ralf!F48</f>
        <v>11350</v>
      </c>
      <c r="G46" s="19"/>
      <c r="H46" s="19"/>
    </row>
    <row r="47" spans="1:8">
      <c r="A47" s="19">
        <f>Ralf!A49</f>
        <v>0</v>
      </c>
      <c r="B47" s="19"/>
      <c r="C47" s="19"/>
      <c r="F47" s="3"/>
      <c r="G47" s="6"/>
    </row>
    <row r="48" spans="1:8">
      <c r="A48" s="19">
        <f>Ralf!A52</f>
        <v>0</v>
      </c>
      <c r="B48" s="19"/>
      <c r="C48" s="19"/>
      <c r="F48" s="3"/>
      <c r="G48" s="6"/>
    </row>
    <row r="49" spans="1:7">
      <c r="A49" s="19">
        <f>Ralf!A51</f>
        <v>0</v>
      </c>
      <c r="B49" s="19"/>
      <c r="C49" s="19"/>
      <c r="F49" s="3"/>
      <c r="G49" s="6"/>
    </row>
    <row r="50" spans="1:7">
      <c r="A50" s="19" t="e">
        <f>Ralf!#REF!</f>
        <v>#REF!</v>
      </c>
      <c r="B50" s="19"/>
      <c r="C50" s="19"/>
      <c r="F50" s="3"/>
      <c r="G50" s="6"/>
    </row>
    <row r="51" spans="1:7">
      <c r="A51" s="19">
        <f>Ralf!A53</f>
        <v>0</v>
      </c>
      <c r="B51" s="19"/>
      <c r="C51" s="19"/>
      <c r="F51" s="3"/>
      <c r="G51" s="6"/>
    </row>
    <row r="52" spans="1:7">
      <c r="A52" s="19">
        <f>Ralf!A54</f>
        <v>0</v>
      </c>
      <c r="B52" s="19"/>
      <c r="C52" s="19"/>
      <c r="F52" s="3"/>
      <c r="G52" s="6"/>
    </row>
    <row r="53" spans="1:7">
      <c r="A53" s="19">
        <f>Ralf!A55</f>
        <v>0</v>
      </c>
      <c r="B53" s="19"/>
      <c r="C53" s="19"/>
      <c r="F53" s="3"/>
      <c r="G53" s="6"/>
    </row>
    <row r="54" spans="1:7">
      <c r="A54" s="19">
        <f>Ralf!A56</f>
        <v>0</v>
      </c>
      <c r="B54" s="19"/>
      <c r="C54" s="19"/>
      <c r="F54" s="3"/>
      <c r="G54" s="6"/>
    </row>
    <row r="55" spans="1:7">
      <c r="A55" s="19">
        <f>Ralf!A57</f>
        <v>0</v>
      </c>
      <c r="B55" s="19"/>
      <c r="C55" s="19"/>
      <c r="F55" s="3"/>
      <c r="G55" s="6"/>
    </row>
    <row r="56" spans="1:7">
      <c r="A56" s="19">
        <f>Ralf!A58</f>
        <v>0</v>
      </c>
      <c r="B56" s="19"/>
      <c r="C56" s="19"/>
      <c r="F56" s="3"/>
      <c r="G56" s="6"/>
    </row>
    <row r="57" spans="1:7">
      <c r="A57" s="19">
        <f>Ralf!A59</f>
        <v>0</v>
      </c>
      <c r="B57" s="19"/>
      <c r="C57" s="19"/>
      <c r="F57" s="3"/>
      <c r="G57" s="6"/>
    </row>
    <row r="58" spans="1:7">
      <c r="A58" s="19">
        <f>Ralf!A60</f>
        <v>0</v>
      </c>
      <c r="B58" s="19"/>
      <c r="C58" s="19"/>
      <c r="F58" s="3"/>
      <c r="G58" s="6"/>
    </row>
    <row r="59" spans="1:7">
      <c r="A59" s="19">
        <f>Ralf!A61</f>
        <v>0</v>
      </c>
      <c r="B59" s="19"/>
      <c r="C59" s="19"/>
      <c r="F59" s="3"/>
      <c r="G59" s="6"/>
    </row>
    <row r="60" spans="1:7">
      <c r="A60" s="19">
        <f>Ralf!A62</f>
        <v>0</v>
      </c>
      <c r="B60" s="19"/>
      <c r="C60" s="19"/>
      <c r="F60" s="3"/>
      <c r="G60" s="6"/>
    </row>
    <row r="61" spans="1:7">
      <c r="A61" s="19">
        <f>Ralf!A63</f>
        <v>0</v>
      </c>
      <c r="B61" s="19"/>
      <c r="C61" s="19"/>
      <c r="F61" s="3"/>
      <c r="G61" s="6"/>
    </row>
    <row r="62" spans="1:7">
      <c r="A62" s="19">
        <f>Ralf!A64</f>
        <v>0</v>
      </c>
      <c r="B62" s="19"/>
      <c r="C62" s="19"/>
      <c r="F62" s="3"/>
      <c r="G62" s="6"/>
    </row>
    <row r="63" spans="1:7">
      <c r="A63" s="19">
        <f>Ralf!A65</f>
        <v>0</v>
      </c>
      <c r="B63" s="19"/>
      <c r="C63" s="19"/>
      <c r="F63" s="3"/>
      <c r="G63" s="6"/>
    </row>
    <row r="64" spans="1:7">
      <c r="A64" s="19">
        <f>Ralf!A66</f>
        <v>0</v>
      </c>
      <c r="B64" s="19"/>
      <c r="C64" s="19"/>
      <c r="F64" s="3"/>
      <c r="G64" s="6"/>
    </row>
    <row r="65" spans="1:7">
      <c r="A65" s="19">
        <f>Ralf!A67</f>
        <v>0</v>
      </c>
      <c r="B65" s="19"/>
      <c r="C65" s="19"/>
      <c r="F65" s="3"/>
      <c r="G65" s="6"/>
    </row>
    <row r="66" spans="1:7">
      <c r="A66" s="19">
        <f>Ralf!A68</f>
        <v>0</v>
      </c>
      <c r="B66" s="19"/>
      <c r="C66" s="19"/>
      <c r="F66" s="3"/>
      <c r="G66" s="6"/>
    </row>
    <row r="67" spans="1:7">
      <c r="A67" s="19">
        <f>Ralf!A69</f>
        <v>0</v>
      </c>
      <c r="B67" s="19"/>
      <c r="C67" s="19"/>
      <c r="F67" s="3"/>
      <c r="G67" s="6"/>
    </row>
    <row r="68" spans="1:7">
      <c r="A68" s="19">
        <f>Ralf!A70</f>
        <v>0</v>
      </c>
      <c r="B68" s="19"/>
      <c r="C68" s="19"/>
      <c r="F68" s="3"/>
      <c r="G68" s="6"/>
    </row>
    <row r="69" spans="1:7">
      <c r="A69" s="19">
        <f>Ralf!A71</f>
        <v>0</v>
      </c>
      <c r="B69" s="19"/>
      <c r="C69" s="19"/>
      <c r="F69" s="3"/>
      <c r="G69" s="6"/>
    </row>
    <row r="70" spans="1:7">
      <c r="A70" s="19">
        <f>Ralf!A72</f>
        <v>0</v>
      </c>
      <c r="B70" s="19"/>
      <c r="C70" s="19"/>
      <c r="F70" s="3"/>
      <c r="G70" s="6"/>
    </row>
    <row r="71" spans="1:7">
      <c r="A71" s="19">
        <f>Ralf!A73</f>
        <v>0</v>
      </c>
      <c r="B71" s="19"/>
      <c r="C71" s="19"/>
      <c r="F71" s="3"/>
      <c r="G71" s="6"/>
    </row>
    <row r="72" spans="1:7">
      <c r="A72" s="19">
        <f>Ralf!A74</f>
        <v>0</v>
      </c>
      <c r="B72" s="19"/>
      <c r="C72" s="19"/>
      <c r="F72" s="3"/>
      <c r="G72" s="6"/>
    </row>
    <row r="73" spans="1:7">
      <c r="A73" s="19">
        <f>Ralf!A75</f>
        <v>0</v>
      </c>
      <c r="B73" s="19"/>
      <c r="C73" s="19"/>
      <c r="F73" s="3"/>
      <c r="G73" s="6"/>
    </row>
    <row r="74" spans="1:7">
      <c r="A74" s="19">
        <f>Ralf!A76</f>
        <v>0</v>
      </c>
      <c r="B74" s="19"/>
      <c r="C74" s="19"/>
      <c r="F74" s="3"/>
      <c r="G74" s="6"/>
    </row>
    <row r="75" spans="1:7">
      <c r="A75" s="19">
        <f>Ralf!A77</f>
        <v>0</v>
      </c>
      <c r="B75" s="19"/>
      <c r="C75" s="19"/>
      <c r="F75" s="3"/>
      <c r="G75" s="6"/>
    </row>
    <row r="76" spans="1:7">
      <c r="A76" s="19">
        <f>Ralf!A78</f>
        <v>0</v>
      </c>
      <c r="B76" s="19"/>
      <c r="C76" s="19"/>
      <c r="F76" s="3"/>
      <c r="G76" s="6"/>
    </row>
    <row r="77" spans="1:7">
      <c r="A77" s="19">
        <f>Ralf!A79</f>
        <v>0</v>
      </c>
      <c r="B77" s="19"/>
      <c r="C77" s="19"/>
      <c r="F77" s="3"/>
      <c r="G77" s="6"/>
    </row>
    <row r="78" spans="1:7">
      <c r="A78" s="19">
        <f>Ralf!A80</f>
        <v>0</v>
      </c>
      <c r="B78" s="19"/>
      <c r="C78" s="19"/>
      <c r="F78" s="3"/>
      <c r="G78" s="6"/>
    </row>
    <row r="79" spans="1:7">
      <c r="A79" s="19">
        <f>Ralf!A81</f>
        <v>0</v>
      </c>
      <c r="B79" s="19"/>
      <c r="C79" s="19"/>
      <c r="F79" s="3"/>
      <c r="G79" s="6"/>
    </row>
    <row r="80" spans="1:7">
      <c r="A80" s="19">
        <f>Ralf!A82</f>
        <v>0</v>
      </c>
      <c r="B80" s="19"/>
      <c r="C80" s="19"/>
      <c r="F80" s="3"/>
      <c r="G80" s="6"/>
    </row>
    <row r="81" spans="1:7">
      <c r="A81" s="19">
        <f>Ralf!A83</f>
        <v>0</v>
      </c>
      <c r="B81" s="19"/>
      <c r="C81" s="19"/>
      <c r="F81" s="3"/>
      <c r="G81" s="6"/>
    </row>
    <row r="82" spans="1:7">
      <c r="A82" s="19">
        <f>Ralf!A84</f>
        <v>0</v>
      </c>
      <c r="B82" s="19"/>
      <c r="C82" s="19"/>
      <c r="F82" s="3"/>
      <c r="G82" s="6"/>
    </row>
    <row r="83" spans="1:7">
      <c r="A83" s="19">
        <f>Ralf!A85</f>
        <v>0</v>
      </c>
      <c r="B83" s="19"/>
      <c r="C83" s="19"/>
      <c r="F83" s="3"/>
      <c r="G83" s="6"/>
    </row>
    <row r="84" spans="1:7">
      <c r="A84" s="19">
        <f>Ralf!A86</f>
        <v>0</v>
      </c>
      <c r="B84" s="19"/>
      <c r="C84" s="19"/>
      <c r="F84" s="3"/>
      <c r="G84" s="6"/>
    </row>
    <row r="85" spans="1:7">
      <c r="A85" s="19">
        <f>Ralf!A87</f>
        <v>0</v>
      </c>
      <c r="B85" s="19"/>
      <c r="C85" s="19"/>
      <c r="F85" s="3"/>
      <c r="G85" s="6"/>
    </row>
    <row r="86" spans="1:7">
      <c r="A86" s="19">
        <f>Ralf!A88</f>
        <v>0</v>
      </c>
      <c r="B86" s="19"/>
      <c r="C86" s="19"/>
      <c r="F86" s="3"/>
      <c r="G86" s="6"/>
    </row>
    <row r="87" spans="1:7">
      <c r="A87" s="19">
        <f>Ralf!A89</f>
        <v>0</v>
      </c>
      <c r="B87" s="19"/>
      <c r="C87" s="19"/>
      <c r="F87" s="3"/>
      <c r="G87" s="6"/>
    </row>
    <row r="88" spans="1:7">
      <c r="A88" s="19">
        <f>Ralf!A90</f>
        <v>0</v>
      </c>
      <c r="B88" s="19"/>
      <c r="C88" s="19"/>
      <c r="F88" s="3"/>
      <c r="G88" s="6"/>
    </row>
    <row r="89" spans="1:7">
      <c r="A89" s="19">
        <f>Ralf!A91</f>
        <v>0</v>
      </c>
      <c r="B89" s="19"/>
      <c r="C89" s="19"/>
      <c r="F89" s="3"/>
      <c r="G89" s="6"/>
    </row>
    <row r="90" spans="1:7">
      <c r="A90" s="19">
        <f>Ralf!A92</f>
        <v>0</v>
      </c>
      <c r="B90" s="19"/>
      <c r="C90" s="19"/>
      <c r="F90" s="3"/>
      <c r="G90" s="6"/>
    </row>
    <row r="91" spans="1:7">
      <c r="A91" s="19">
        <f>Ralf!A93</f>
        <v>0</v>
      </c>
      <c r="B91" s="19"/>
      <c r="C91" s="19"/>
      <c r="F91" s="3"/>
      <c r="G91" s="6"/>
    </row>
    <row r="92" spans="1:7">
      <c r="A92" s="19">
        <f>Ralf!A94</f>
        <v>0</v>
      </c>
      <c r="B92" s="19"/>
      <c r="C92" s="19"/>
      <c r="F92" s="3"/>
      <c r="G92" s="6"/>
    </row>
    <row r="93" spans="1:7">
      <c r="A93" s="19">
        <f>Ralf!A95</f>
        <v>0</v>
      </c>
      <c r="B93" s="19"/>
      <c r="C93" s="19"/>
      <c r="F93" s="3"/>
      <c r="G93" s="6"/>
    </row>
    <row r="94" spans="1:7">
      <c r="A94" s="19">
        <f>Ralf!A96</f>
        <v>0</v>
      </c>
      <c r="B94" s="19"/>
      <c r="C94" s="19"/>
      <c r="F94" s="3"/>
      <c r="G94" s="6"/>
    </row>
    <row r="95" spans="1:7">
      <c r="A95" s="19">
        <f>Ralf!A97</f>
        <v>0</v>
      </c>
      <c r="B95" s="19"/>
      <c r="C95" s="19"/>
      <c r="F95" s="3"/>
      <c r="G95" s="6"/>
    </row>
    <row r="96" spans="1:7">
      <c r="A96" s="19">
        <f>Ralf!A98</f>
        <v>0</v>
      </c>
      <c r="B96" s="19"/>
      <c r="C96" s="19"/>
      <c r="F96" s="3"/>
      <c r="G96" s="6"/>
    </row>
    <row r="97" spans="1:7">
      <c r="A97" s="19">
        <f>Ralf!A99</f>
        <v>0</v>
      </c>
      <c r="B97" s="19"/>
      <c r="C97" s="19"/>
      <c r="F97" s="3"/>
      <c r="G97" s="6"/>
    </row>
    <row r="98" spans="1:7">
      <c r="A98" s="19">
        <f>Ralf!A100</f>
        <v>0</v>
      </c>
      <c r="B98" s="19"/>
      <c r="C98" s="19"/>
      <c r="F98" s="3"/>
      <c r="G98" s="6"/>
    </row>
    <row r="99" spans="1:7">
      <c r="A99" s="19">
        <f>Ralf!A101</f>
        <v>0</v>
      </c>
      <c r="B99" s="19"/>
      <c r="C99" s="19"/>
      <c r="F99" s="3"/>
      <c r="G99" s="6"/>
    </row>
    <row r="100" spans="1:7">
      <c r="A100" s="19">
        <f>Ralf!A102</f>
        <v>0</v>
      </c>
      <c r="B100" s="19"/>
      <c r="C100" s="19"/>
      <c r="F100" s="3"/>
      <c r="G100" s="6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00"/>
  <sheetViews>
    <sheetView workbookViewId="0">
      <selection activeCell="G1" sqref="G1:H1"/>
    </sheetView>
  </sheetViews>
  <sheetFormatPr baseColWidth="10" defaultRowHeight="12.75"/>
  <cols>
    <col min="1" max="1" width="3.140625" customWidth="1"/>
    <col min="2" max="2" width="46" bestFit="1" customWidth="1"/>
    <col min="3" max="3" width="33.28515625" bestFit="1" customWidth="1"/>
    <col min="5" max="5" width="8.140625" bestFit="1" customWidth="1"/>
    <col min="6" max="6" width="14.140625" style="3" bestFit="1" customWidth="1"/>
    <col min="7" max="7" width="11.42578125" style="6"/>
    <col min="8" max="8" width="8.7109375" bestFit="1" customWidth="1"/>
  </cols>
  <sheetData>
    <row r="1" spans="1:8" ht="25.5">
      <c r="G1" s="34" t="s">
        <v>5</v>
      </c>
      <c r="H1" s="35" t="s">
        <v>29</v>
      </c>
    </row>
    <row r="2" spans="1:8">
      <c r="A2" s="19">
        <f>Ralf!A3</f>
        <v>0</v>
      </c>
      <c r="B2" s="19" t="str">
        <f>Ralf!B3</f>
        <v>1.Winter / Crosslauf BSG Hamburg</v>
      </c>
      <c r="C2" s="19"/>
      <c r="D2" s="19"/>
      <c r="E2" s="19"/>
      <c r="F2" s="27">
        <f>Ralf!F3</f>
        <v>0</v>
      </c>
    </row>
    <row r="3" spans="1:8">
      <c r="A3" s="19">
        <f>Ralf!A4</f>
        <v>1</v>
      </c>
      <c r="B3" s="19" t="str">
        <f>Ralf!B4</f>
        <v>06.12.2008 - Volkspark</v>
      </c>
      <c r="C3" s="11"/>
      <c r="D3" s="28"/>
      <c r="E3" s="29">
        <f>D3*24*60</f>
        <v>0</v>
      </c>
      <c r="F3" s="27">
        <f>Ralf!F4</f>
        <v>10600</v>
      </c>
      <c r="G3" s="29">
        <f>SUM(E3/F3)*1000</f>
        <v>0</v>
      </c>
      <c r="H3" s="19"/>
    </row>
    <row r="4" spans="1:8">
      <c r="A4" s="19">
        <f>Ralf!A5</f>
        <v>2</v>
      </c>
      <c r="B4" s="19" t="str">
        <f>Ralf!B5</f>
        <v>10.01.2009 - Volkspark Hamburg Bahrenfeld</v>
      </c>
      <c r="C4" s="11"/>
      <c r="D4" s="28"/>
      <c r="E4" s="29">
        <f>D4*24*60</f>
        <v>0</v>
      </c>
      <c r="F4" s="27">
        <f>Ralf!F5</f>
        <v>9520</v>
      </c>
      <c r="G4" s="29">
        <f>SUM(E4/F4)*1000</f>
        <v>0</v>
      </c>
      <c r="H4" s="19"/>
    </row>
    <row r="5" spans="1:8">
      <c r="A5" s="19">
        <f>Ralf!A6</f>
        <v>3</v>
      </c>
      <c r="B5" s="19" t="str">
        <f>Ralf!B6</f>
        <v>14.02.2009 - Tangstedter Forst</v>
      </c>
      <c r="C5" s="11"/>
      <c r="D5" s="28"/>
      <c r="E5" s="29">
        <f>D5*24*60</f>
        <v>0</v>
      </c>
      <c r="F5" s="27">
        <f>Ralf!F6</f>
        <v>10350</v>
      </c>
      <c r="G5" s="29">
        <f>SUM(E5/F5)*1000</f>
        <v>0</v>
      </c>
      <c r="H5" s="19"/>
    </row>
    <row r="6" spans="1:8">
      <c r="A6" s="19">
        <f>Ralf!A7</f>
        <v>4</v>
      </c>
      <c r="B6" s="19" t="str">
        <f>Ralf!B7</f>
        <v>28.02.2009 - Bergedorfer Gehölz</v>
      </c>
      <c r="C6" s="11"/>
      <c r="D6" s="30"/>
      <c r="E6" s="29">
        <f>D6*24*60</f>
        <v>0</v>
      </c>
      <c r="F6" s="27">
        <f>Ralf!F7</f>
        <v>8060</v>
      </c>
      <c r="G6" s="29">
        <f>SUM(E6/F6)*1000</f>
        <v>0</v>
      </c>
      <c r="H6" s="19"/>
    </row>
    <row r="7" spans="1:8">
      <c r="A7" s="19">
        <f>Ralf!A8</f>
        <v>5</v>
      </c>
      <c r="B7" s="19" t="str">
        <f>Ralf!B8</f>
        <v>04.04.2009 - Niendorfer Gehege</v>
      </c>
      <c r="C7" s="11"/>
      <c r="D7" s="30"/>
      <c r="E7" s="29">
        <f>D7*24*60</f>
        <v>0</v>
      </c>
      <c r="F7" s="27">
        <f>Ralf!F8</f>
        <v>11900</v>
      </c>
      <c r="G7" s="36">
        <f>SUM(E7/F7)*1000</f>
        <v>0</v>
      </c>
      <c r="H7" s="27">
        <f>SUM(G3:G7)/A7</f>
        <v>0</v>
      </c>
    </row>
    <row r="8" spans="1:8">
      <c r="A8" s="19">
        <f>Ralf!A9</f>
        <v>0</v>
      </c>
      <c r="B8" s="19">
        <f>Ralf!B9</f>
        <v>0</v>
      </c>
      <c r="C8" s="11"/>
      <c r="D8" s="30"/>
      <c r="E8" s="29"/>
      <c r="F8" s="27">
        <f>Ralf!F9</f>
        <v>0</v>
      </c>
      <c r="G8" s="36"/>
      <c r="H8" s="19"/>
    </row>
    <row r="9" spans="1:8">
      <c r="A9" s="19">
        <f>Ralf!A10</f>
        <v>1</v>
      </c>
      <c r="B9" s="19" t="str">
        <f>Ralf!B10</f>
        <v>15.05.2009 - Henstedt Ulzburg läuft</v>
      </c>
      <c r="C9" s="11"/>
      <c r="D9" s="30"/>
      <c r="E9" s="29">
        <f>D9*24*60</f>
        <v>0</v>
      </c>
      <c r="F9" s="27">
        <f>Ralf!F10</f>
        <v>10000</v>
      </c>
      <c r="G9" s="29">
        <f>SUM(E9/F9)*1000</f>
        <v>0</v>
      </c>
      <c r="H9" s="19"/>
    </row>
    <row r="10" spans="1:8">
      <c r="A10" s="19">
        <f>Ralf!A11</f>
        <v>2</v>
      </c>
      <c r="B10" s="19" t="str">
        <f>Ralf!B11</f>
        <v>03.10.2009 - Stadtwerkelauf Tornesch</v>
      </c>
      <c r="C10" s="11"/>
      <c r="D10" s="30"/>
      <c r="E10" s="29">
        <f>D10*24*60</f>
        <v>0</v>
      </c>
      <c r="F10" s="27">
        <f>Ralf!F11</f>
        <v>10000</v>
      </c>
      <c r="G10" s="29">
        <f>SUM(E10/F10)*1000</f>
        <v>0</v>
      </c>
      <c r="H10" s="27">
        <f>SUM(G9:G10)/A10</f>
        <v>0</v>
      </c>
    </row>
    <row r="11" spans="1:8">
      <c r="A11" s="19">
        <f>Ralf!A12</f>
        <v>0</v>
      </c>
      <c r="B11" s="19">
        <f>Ralf!B12</f>
        <v>0</v>
      </c>
      <c r="C11" s="11"/>
      <c r="D11" s="11"/>
      <c r="E11" s="11"/>
      <c r="F11" s="27">
        <f>Ralf!F12</f>
        <v>0</v>
      </c>
      <c r="G11" s="11"/>
      <c r="H11" s="19"/>
    </row>
    <row r="12" spans="1:8">
      <c r="A12" s="19">
        <f>Ralf!A13</f>
        <v>0</v>
      </c>
      <c r="B12" s="19" t="str">
        <f>Ralf!B13</f>
        <v>2.Winter / Crosslauf BSG Hamburg</v>
      </c>
      <c r="C12" s="11"/>
      <c r="D12" s="31"/>
      <c r="E12" s="11"/>
      <c r="F12" s="27">
        <f>Ralf!F13</f>
        <v>0</v>
      </c>
      <c r="G12" s="11"/>
      <c r="H12" s="19"/>
    </row>
    <row r="13" spans="1:8">
      <c r="A13" s="19">
        <f>Ralf!A14</f>
        <v>1</v>
      </c>
      <c r="B13" s="19" t="str">
        <f>Ralf!B14</f>
        <v>31.10.2009 - Horner Rennbahn</v>
      </c>
      <c r="C13" s="11"/>
      <c r="D13" s="28"/>
      <c r="E13" s="29">
        <f>D13*24*60</f>
        <v>0</v>
      </c>
      <c r="F13" s="27">
        <f>Ralf!F14</f>
        <v>9400</v>
      </c>
      <c r="G13" s="29">
        <f>SUM(E13/F13)*1000</f>
        <v>0</v>
      </c>
      <c r="H13" s="19"/>
    </row>
    <row r="14" spans="1:8">
      <c r="A14" s="19">
        <f>Ralf!A15</f>
        <v>2</v>
      </c>
      <c r="B14" s="19" t="str">
        <f>Ralf!B15</f>
        <v>28.11.2009 - Volkspark</v>
      </c>
      <c r="C14" s="11"/>
      <c r="D14" s="28"/>
      <c r="E14" s="29">
        <f>D14*24*60</f>
        <v>0</v>
      </c>
      <c r="F14" s="27">
        <f>Ralf!F15</f>
        <v>10600</v>
      </c>
      <c r="G14" s="36">
        <f>SUM(E14/F14)*1000</f>
        <v>0</v>
      </c>
      <c r="H14" s="19"/>
    </row>
    <row r="15" spans="1:8">
      <c r="A15" s="19">
        <f>Ralf!A16</f>
        <v>3</v>
      </c>
      <c r="B15" s="19" t="str">
        <f>Ralf!B16</f>
        <v>12.12.2009 - Stadtpark Hamburg</v>
      </c>
      <c r="C15" s="11"/>
      <c r="D15" s="28"/>
      <c r="E15" s="29">
        <f>D15*24*60</f>
        <v>0</v>
      </c>
      <c r="F15" s="27">
        <f>Ralf!F16</f>
        <v>10200</v>
      </c>
      <c r="G15" s="29">
        <f>SUM(E15/F15)*1000</f>
        <v>0</v>
      </c>
      <c r="H15" s="27">
        <f>SUM(G13:G15)/A15</f>
        <v>0</v>
      </c>
    </row>
    <row r="16" spans="1:8">
      <c r="A16" s="19">
        <f>Ralf!A19</f>
        <v>0</v>
      </c>
      <c r="B16" s="19">
        <f>Ralf!B19</f>
        <v>0</v>
      </c>
      <c r="C16" s="11"/>
      <c r="D16" s="28"/>
      <c r="E16" s="29"/>
      <c r="F16" s="27">
        <f>Ralf!F19</f>
        <v>0</v>
      </c>
      <c r="G16" s="29"/>
      <c r="H16" s="19"/>
    </row>
    <row r="17" spans="1:10">
      <c r="A17" s="19">
        <f>Ralf!A20</f>
        <v>0</v>
      </c>
      <c r="B17" s="19" t="str">
        <f>Ralf!B20</f>
        <v>1.Sommer-Cup BSG Hamburg</v>
      </c>
      <c r="C17" s="11"/>
      <c r="D17" s="11"/>
      <c r="E17" s="11"/>
      <c r="F17" s="27">
        <f>Ralf!F20</f>
        <v>0</v>
      </c>
      <c r="G17" s="11"/>
      <c r="H17" s="19"/>
    </row>
    <row r="18" spans="1:10">
      <c r="A18" s="19">
        <f>Ralf!A21</f>
        <v>1</v>
      </c>
      <c r="B18" s="19" t="str">
        <f>Ralf!B21</f>
        <v>28.05.2010 - City Nord</v>
      </c>
      <c r="C18" s="11"/>
      <c r="D18" s="28"/>
      <c r="E18" s="29">
        <f>D18*24*60</f>
        <v>0</v>
      </c>
      <c r="F18" s="27">
        <f>Ralf!F21</f>
        <v>10000</v>
      </c>
      <c r="G18" s="29">
        <f>SUM(E18/F18)*1000</f>
        <v>0</v>
      </c>
      <c r="H18" s="19"/>
    </row>
    <row r="19" spans="1:10">
      <c r="A19" s="19">
        <f>Ralf!A22</f>
        <v>2</v>
      </c>
      <c r="B19" s="19" t="str">
        <f>Ralf!B22</f>
        <v>20.08.2010 - Hammer Park</v>
      </c>
      <c r="C19" s="11"/>
      <c r="D19" s="28"/>
      <c r="E19" s="29">
        <f>D19*24*60</f>
        <v>0</v>
      </c>
      <c r="F19" s="27">
        <f>Ralf!F22</f>
        <v>10000</v>
      </c>
      <c r="G19" s="36">
        <f>SUM(E19/F19)*1000</f>
        <v>0</v>
      </c>
      <c r="H19" s="27">
        <f>SUM(G18:G19)/A19</f>
        <v>0</v>
      </c>
    </row>
    <row r="20" spans="1:10">
      <c r="A20" s="19">
        <f>Ralf!A23</f>
        <v>0</v>
      </c>
      <c r="B20" s="19">
        <f>Ralf!B23</f>
        <v>0</v>
      </c>
      <c r="C20" s="11"/>
      <c r="D20" s="11"/>
      <c r="E20" s="11"/>
      <c r="F20" s="27">
        <f>Ralf!F23</f>
        <v>0</v>
      </c>
      <c r="G20" s="11"/>
      <c r="H20" s="19"/>
    </row>
    <row r="21" spans="1:10">
      <c r="A21" s="19">
        <f>Ralf!A24</f>
        <v>0</v>
      </c>
      <c r="B21" s="19" t="str">
        <f>Ralf!B24</f>
        <v>3.Winter / Crosslauf BSG Hamburg</v>
      </c>
      <c r="C21" s="11"/>
      <c r="D21" s="11"/>
      <c r="E21" s="11"/>
      <c r="F21" s="27">
        <f>Ralf!F24</f>
        <v>0</v>
      </c>
      <c r="G21" s="11"/>
      <c r="H21" s="19"/>
    </row>
    <row r="22" spans="1:10">
      <c r="A22" s="19">
        <f>Ralf!A25</f>
        <v>1</v>
      </c>
      <c r="B22" s="19" t="str">
        <f>Ralf!B25</f>
        <v>30.10.2010 - Horner Rennbahn</v>
      </c>
      <c r="C22" s="11"/>
      <c r="D22" s="28"/>
      <c r="E22" s="29">
        <f t="shared" ref="E22:E28" si="0">D22*24*60</f>
        <v>0</v>
      </c>
      <c r="F22" s="27">
        <f>Ralf!F25</f>
        <v>9400</v>
      </c>
      <c r="G22" s="36">
        <f t="shared" ref="G22:G28" si="1">SUM(E22/F22)*1000</f>
        <v>0</v>
      </c>
      <c r="H22" s="19"/>
      <c r="J22" s="20"/>
    </row>
    <row r="23" spans="1:10">
      <c r="A23" s="19">
        <f>Ralf!A26</f>
        <v>2</v>
      </c>
      <c r="B23" s="19" t="str">
        <f>Ralf!B26</f>
        <v>20.11.2010 - Volkspark</v>
      </c>
      <c r="C23" s="11"/>
      <c r="D23" s="28"/>
      <c r="E23" s="29">
        <f t="shared" si="0"/>
        <v>0</v>
      </c>
      <c r="F23" s="27">
        <f>Ralf!F26</f>
        <v>10800</v>
      </c>
      <c r="G23" s="29">
        <f t="shared" si="1"/>
        <v>0</v>
      </c>
      <c r="H23" s="19"/>
    </row>
    <row r="24" spans="1:10">
      <c r="A24" s="19">
        <f>Ralf!A27</f>
        <v>3</v>
      </c>
      <c r="B24" s="19" t="str">
        <f>Ralf!B27</f>
        <v>04.12.2010 - Stadtpark Hamburg</v>
      </c>
      <c r="C24" s="11"/>
      <c r="D24" s="28"/>
      <c r="E24" s="29">
        <f t="shared" si="0"/>
        <v>0</v>
      </c>
      <c r="F24" s="27">
        <f>Ralf!F27</f>
        <v>10200</v>
      </c>
      <c r="G24" s="29">
        <f t="shared" si="1"/>
        <v>0</v>
      </c>
      <c r="H24" s="19"/>
    </row>
    <row r="25" spans="1:10">
      <c r="A25" s="19">
        <f>Ralf!A28</f>
        <v>4</v>
      </c>
      <c r="B25" s="19" t="str">
        <f>Ralf!B28</f>
        <v>15.01.2011 - Volkspark Hamburg Bahrenfeld</v>
      </c>
      <c r="C25" s="11"/>
      <c r="D25" s="28"/>
      <c r="E25" s="29">
        <f t="shared" si="0"/>
        <v>0</v>
      </c>
      <c r="F25" s="27">
        <f>Ralf!F28</f>
        <v>9520</v>
      </c>
      <c r="G25" s="29">
        <f t="shared" si="1"/>
        <v>0</v>
      </c>
      <c r="H25" s="19"/>
    </row>
    <row r="26" spans="1:10">
      <c r="A26" s="19">
        <f>Ralf!A29</f>
        <v>5</v>
      </c>
      <c r="B26" s="19" t="str">
        <f>Ralf!B29</f>
        <v>22.01.2011 - Waldpark Marienhöhe, Hamburg-Sülldorf</v>
      </c>
      <c r="C26" s="11"/>
      <c r="D26" s="28"/>
      <c r="E26" s="29">
        <f t="shared" si="0"/>
        <v>0</v>
      </c>
      <c r="F26" s="27">
        <f>Ralf!F29</f>
        <v>9300</v>
      </c>
      <c r="G26" s="29">
        <f t="shared" si="1"/>
        <v>0</v>
      </c>
      <c r="H26" s="19"/>
    </row>
    <row r="27" spans="1:10">
      <c r="A27" s="19">
        <f>Ralf!A30</f>
        <v>6</v>
      </c>
      <c r="B27" s="19" t="str">
        <f>Ralf!B30</f>
        <v>26.02.2011 - Bergedorfer Gehölz</v>
      </c>
      <c r="C27" s="11"/>
      <c r="D27" s="28"/>
      <c r="E27" s="29">
        <f t="shared" si="0"/>
        <v>0</v>
      </c>
      <c r="F27" s="27">
        <f>Ralf!F30</f>
        <v>8060</v>
      </c>
      <c r="G27" s="36">
        <f t="shared" si="1"/>
        <v>0</v>
      </c>
      <c r="H27" s="19"/>
    </row>
    <row r="28" spans="1:10">
      <c r="A28" s="19">
        <f>Ralf!A31</f>
        <v>7</v>
      </c>
      <c r="B28" s="19" t="str">
        <f>Ralf!B31</f>
        <v>02.04.2011 - Niendorfer Gehege</v>
      </c>
      <c r="C28" s="11"/>
      <c r="D28" s="28"/>
      <c r="E28" s="29">
        <f t="shared" si="0"/>
        <v>0</v>
      </c>
      <c r="F28" s="27">
        <f>Ralf!F31</f>
        <v>11900</v>
      </c>
      <c r="G28" s="29">
        <f t="shared" si="1"/>
        <v>0</v>
      </c>
      <c r="H28" s="27">
        <f>SUM(G22:G28)/A28</f>
        <v>0</v>
      </c>
    </row>
    <row r="29" spans="1:10">
      <c r="A29" s="19">
        <f>Ralf!A34</f>
        <v>0</v>
      </c>
      <c r="B29" s="19">
        <f>Ralf!B34</f>
        <v>0</v>
      </c>
      <c r="C29" s="19"/>
      <c r="D29" s="32"/>
      <c r="E29" s="33"/>
      <c r="F29" s="27">
        <f>Ralf!F34</f>
        <v>0</v>
      </c>
      <c r="G29" s="27"/>
      <c r="H29" s="19"/>
    </row>
    <row r="30" spans="1:10">
      <c r="A30" s="19">
        <f>Ralf!A35</f>
        <v>0</v>
      </c>
      <c r="B30" s="19" t="str">
        <f>Ralf!B35</f>
        <v>2.Sommer-Cup BSG Hamburg</v>
      </c>
      <c r="C30" s="11"/>
      <c r="D30" s="11"/>
      <c r="E30" s="11"/>
      <c r="F30" s="27">
        <f>Ralf!F35</f>
        <v>0</v>
      </c>
      <c r="G30" s="11"/>
      <c r="H30" s="19"/>
    </row>
    <row r="31" spans="1:10">
      <c r="A31" s="19">
        <f>Ralf!A36</f>
        <v>1</v>
      </c>
      <c r="B31" s="19" t="str">
        <f>Ralf!B36</f>
        <v>27.04.2011 - Bramfelder See</v>
      </c>
      <c r="C31" s="11"/>
      <c r="D31" s="28"/>
      <c r="E31" s="29">
        <f>D31*24*60</f>
        <v>0</v>
      </c>
      <c r="F31" s="27">
        <f>Ralf!F36</f>
        <v>10000</v>
      </c>
      <c r="G31" s="29">
        <f>SUM(E31/F31)*1000</f>
        <v>0</v>
      </c>
      <c r="H31" s="19"/>
    </row>
    <row r="32" spans="1:10">
      <c r="A32" s="19">
        <f>Ralf!A37</f>
        <v>2</v>
      </c>
      <c r="B32" s="19" t="str">
        <f>Ralf!B37</f>
        <v>28.05.2011 - City Nord</v>
      </c>
      <c r="C32" s="11"/>
      <c r="D32" s="28"/>
      <c r="E32" s="29">
        <f>D32*24*60</f>
        <v>0</v>
      </c>
      <c r="F32" s="27">
        <f>Ralf!F37</f>
        <v>10000</v>
      </c>
      <c r="G32" s="29">
        <f>SUM(E32/F32)*1000</f>
        <v>0</v>
      </c>
      <c r="H32" s="19"/>
    </row>
    <row r="33" spans="1:8">
      <c r="A33" s="19">
        <f>Ralf!A38</f>
        <v>3</v>
      </c>
      <c r="B33" s="19" t="str">
        <f>Ralf!B38</f>
        <v>28.07.2011 - Hammer Park</v>
      </c>
      <c r="C33" s="19"/>
      <c r="D33" s="28"/>
      <c r="E33" s="29">
        <f>D33*24*60</f>
        <v>0</v>
      </c>
      <c r="F33" s="27">
        <f>Ralf!F38</f>
        <v>10000</v>
      </c>
      <c r="G33" s="29">
        <f>SUM(E33/F33)*1000</f>
        <v>0</v>
      </c>
      <c r="H33" s="27">
        <f>SUM(G31:G33)/A33</f>
        <v>0</v>
      </c>
    </row>
    <row r="34" spans="1:8">
      <c r="A34" s="19" t="e">
        <f>Ralf!#REF!</f>
        <v>#REF!</v>
      </c>
      <c r="B34" s="19" t="e">
        <f>Ralf!#REF!</f>
        <v>#REF!</v>
      </c>
      <c r="C34" s="19"/>
      <c r="D34" s="33"/>
      <c r="E34" s="33"/>
      <c r="F34" s="27" t="e">
        <f>Ralf!#REF!</f>
        <v>#REF!</v>
      </c>
      <c r="G34" s="27"/>
      <c r="H34" s="19"/>
    </row>
    <row r="35" spans="1:8">
      <c r="A35" s="19">
        <f>Ralf!A39</f>
        <v>1</v>
      </c>
      <c r="B35" s="19" t="str">
        <f>Ralf!B39</f>
        <v>16.10.2011 - Bramfelder See / Straßenmeisterschaft</v>
      </c>
      <c r="C35" s="11" t="s">
        <v>61</v>
      </c>
      <c r="D35" s="28">
        <v>4.1770833333333333E-2</v>
      </c>
      <c r="E35" s="29">
        <f>D35*24*60</f>
        <v>60.15</v>
      </c>
      <c r="F35" s="27">
        <f>Ralf!F39</f>
        <v>10000</v>
      </c>
      <c r="G35" s="29">
        <f>SUM(E35/F35)*1000</f>
        <v>6.0149999999999997</v>
      </c>
      <c r="H35" s="19"/>
    </row>
    <row r="36" spans="1:8">
      <c r="A36" s="19">
        <f>Ralf!A40</f>
        <v>0</v>
      </c>
      <c r="B36" s="19">
        <f>Ralf!B40</f>
        <v>0</v>
      </c>
      <c r="C36" s="19"/>
      <c r="D36" s="32"/>
      <c r="E36" s="33"/>
      <c r="F36" s="27">
        <f>Ralf!F40</f>
        <v>0</v>
      </c>
      <c r="G36" s="27"/>
      <c r="H36" s="19"/>
    </row>
    <row r="37" spans="1:8">
      <c r="A37" s="19">
        <f>Ralf!A41</f>
        <v>0</v>
      </c>
      <c r="B37" s="19" t="str">
        <f>Ralf!B41</f>
        <v>4.Winter / Crosslauf BSG Hamburg</v>
      </c>
      <c r="C37" s="11"/>
      <c r="D37" s="11"/>
      <c r="E37" s="11"/>
      <c r="F37" s="27">
        <f>Ralf!F41</f>
        <v>0</v>
      </c>
      <c r="G37" s="11"/>
      <c r="H37" s="19"/>
    </row>
    <row r="38" spans="1:8">
      <c r="A38" s="19">
        <f>Ralf!A42</f>
        <v>1</v>
      </c>
      <c r="B38" s="19" t="str">
        <f>Ralf!B42</f>
        <v>29.10.2011 - Horner Rennbahn</v>
      </c>
      <c r="C38" s="11"/>
      <c r="D38" s="28"/>
      <c r="E38" s="29">
        <f t="shared" ref="E38:E45" si="2">D38*24*60</f>
        <v>0</v>
      </c>
      <c r="F38" s="27">
        <f>Ralf!F42</f>
        <v>9400</v>
      </c>
      <c r="G38" s="36">
        <f t="shared" ref="G38:G45" si="3">SUM(E38/F38)*1000</f>
        <v>0</v>
      </c>
      <c r="H38" s="19"/>
    </row>
    <row r="39" spans="1:8">
      <c r="A39" s="19">
        <f>Ralf!A43</f>
        <v>2</v>
      </c>
      <c r="B39" s="19" t="str">
        <f>Ralf!B43</f>
        <v>26.11.2011 - Volkspark</v>
      </c>
      <c r="C39" s="11"/>
      <c r="D39" s="28"/>
      <c r="E39" s="29">
        <f t="shared" si="2"/>
        <v>0</v>
      </c>
      <c r="F39" s="27">
        <f>Ralf!F43</f>
        <v>10800</v>
      </c>
      <c r="G39" s="29">
        <f t="shared" si="3"/>
        <v>0</v>
      </c>
      <c r="H39" s="19"/>
    </row>
    <row r="40" spans="1:8">
      <c r="A40" s="19">
        <f>Ralf!A44</f>
        <v>3</v>
      </c>
      <c r="B40" s="19" t="str">
        <f>Ralf!B44</f>
        <v>10.12.2011 - Stadtpark Hamburg</v>
      </c>
      <c r="C40" s="11"/>
      <c r="D40" s="28"/>
      <c r="E40" s="29">
        <f t="shared" si="2"/>
        <v>0</v>
      </c>
      <c r="F40" s="27">
        <f>Ralf!F44</f>
        <v>10200</v>
      </c>
      <c r="G40" s="29">
        <f t="shared" si="3"/>
        <v>0</v>
      </c>
      <c r="H40" s="19"/>
    </row>
    <row r="41" spans="1:8">
      <c r="A41" s="19">
        <f>Ralf!A45</f>
        <v>4</v>
      </c>
      <c r="B41" s="19" t="str">
        <f>Ralf!B45</f>
        <v>07.01.2012 - Volkspark Hamburg Bahrenfeld</v>
      </c>
      <c r="C41" s="11"/>
      <c r="D41" s="28"/>
      <c r="E41" s="29">
        <f t="shared" si="2"/>
        <v>0</v>
      </c>
      <c r="F41" s="27">
        <f>Ralf!F45</f>
        <v>8790</v>
      </c>
      <c r="G41" s="29">
        <f t="shared" si="3"/>
        <v>0</v>
      </c>
      <c r="H41" s="19"/>
    </row>
    <row r="42" spans="1:8">
      <c r="A42" s="19">
        <f>Ralf!A46</f>
        <v>5</v>
      </c>
      <c r="B42" s="19" t="str">
        <f>Ralf!B46</f>
        <v>21.01.2012 - Waldpark Marienhöhe, Hamburg-Sülldorf</v>
      </c>
      <c r="C42" s="11"/>
      <c r="D42" s="28"/>
      <c r="E42" s="29">
        <f t="shared" si="2"/>
        <v>0</v>
      </c>
      <c r="F42" s="27">
        <f>Ralf!F46</f>
        <v>9300</v>
      </c>
      <c r="G42" s="29">
        <f t="shared" si="3"/>
        <v>0</v>
      </c>
      <c r="H42" s="19"/>
    </row>
    <row r="43" spans="1:8">
      <c r="A43" s="19">
        <f>Ralf!A47</f>
        <v>6</v>
      </c>
      <c r="B43" s="19" t="str">
        <f>Ralf!B47</f>
        <v>11.02.2012 - Lauffeuer Waldlauf Tangstedter Forst</v>
      </c>
      <c r="C43" s="11"/>
      <c r="D43" s="28"/>
      <c r="E43" s="29"/>
      <c r="F43" s="27">
        <f>Ralf!F47</f>
        <v>10350</v>
      </c>
      <c r="G43" s="29"/>
      <c r="H43" s="19"/>
    </row>
    <row r="44" spans="1:8">
      <c r="A44" s="19" t="e">
        <f>Ralf!#REF!</f>
        <v>#REF!</v>
      </c>
      <c r="B44" s="19" t="e">
        <f>Ralf!#REF!</f>
        <v>#REF!</v>
      </c>
      <c r="C44" s="11"/>
      <c r="D44" s="28"/>
      <c r="E44" s="29">
        <f t="shared" si="2"/>
        <v>0</v>
      </c>
      <c r="F44" s="27" t="e">
        <f>Ralf!#REF!</f>
        <v>#REF!</v>
      </c>
      <c r="G44" s="36" t="e">
        <f t="shared" si="3"/>
        <v>#REF!</v>
      </c>
      <c r="H44" s="19"/>
    </row>
    <row r="45" spans="1:8">
      <c r="A45" s="19">
        <f>Ralf!A48</f>
        <v>7</v>
      </c>
      <c r="B45" s="19" t="str">
        <f>Ralf!B48</f>
        <v>31.03.2012 - Niendorfer Gehege</v>
      </c>
      <c r="C45" s="11"/>
      <c r="D45" s="28"/>
      <c r="E45" s="29">
        <f t="shared" si="2"/>
        <v>0</v>
      </c>
      <c r="F45" s="27">
        <f>Ralf!F48</f>
        <v>11350</v>
      </c>
      <c r="G45" s="29">
        <f t="shared" si="3"/>
        <v>0</v>
      </c>
      <c r="H45" s="27" t="e">
        <f>SUM(G38:G45)/A45</f>
        <v>#REF!</v>
      </c>
    </row>
    <row r="46" spans="1:8">
      <c r="A46" s="19">
        <f>Ralf!A49</f>
        <v>0</v>
      </c>
      <c r="B46" s="19">
        <f>Ralf!B49</f>
        <v>0</v>
      </c>
      <c r="C46" s="19"/>
      <c r="D46" s="19"/>
      <c r="E46" s="19"/>
      <c r="F46" s="27">
        <f>Ralf!F49</f>
        <v>0</v>
      </c>
      <c r="G46" s="19"/>
      <c r="H46" s="19"/>
    </row>
    <row r="47" spans="1:8">
      <c r="A47" s="19">
        <f>Ralf!A52</f>
        <v>0</v>
      </c>
      <c r="B47" s="19" t="str">
        <f>Ralf!B52</f>
        <v>15.04.2011 - 32. Wilhelmsburger Insellauf</v>
      </c>
      <c r="C47" s="19"/>
      <c r="D47" s="19"/>
      <c r="E47" s="19"/>
      <c r="F47" s="27">
        <f>Ralf!F52</f>
        <v>10000</v>
      </c>
      <c r="G47" s="19"/>
      <c r="H47" s="19"/>
    </row>
    <row r="48" spans="1:8">
      <c r="A48" s="19">
        <f>Ralf!A51</f>
        <v>0</v>
      </c>
      <c r="B48" s="19">
        <f>Ralf!B51</f>
        <v>0</v>
      </c>
      <c r="C48" s="19"/>
      <c r="D48" s="19"/>
      <c r="E48" s="19"/>
      <c r="F48" s="27">
        <f>Ralf!F51</f>
        <v>0</v>
      </c>
      <c r="G48" s="19"/>
      <c r="H48" s="19"/>
    </row>
    <row r="49" spans="1:8">
      <c r="A49" s="19" t="e">
        <f>Ralf!#REF!</f>
        <v>#REF!</v>
      </c>
      <c r="B49" s="19" t="e">
        <f>Ralf!#REF!</f>
        <v>#REF!</v>
      </c>
      <c r="C49" s="19"/>
      <c r="D49" s="19"/>
      <c r="E49" s="19"/>
      <c r="F49" s="27" t="e">
        <f>Ralf!#REF!</f>
        <v>#REF!</v>
      </c>
      <c r="G49" s="19"/>
      <c r="H49" s="19"/>
    </row>
    <row r="50" spans="1:8">
      <c r="A50" s="19">
        <f>Ralf!A53</f>
        <v>0</v>
      </c>
      <c r="B50" s="19">
        <f>Ralf!B53</f>
        <v>0</v>
      </c>
      <c r="C50" s="19"/>
      <c r="D50" s="19"/>
      <c r="E50" s="19"/>
      <c r="F50" s="27">
        <f>Ralf!F53</f>
        <v>0</v>
      </c>
      <c r="G50" s="19"/>
      <c r="H50" s="19"/>
    </row>
    <row r="51" spans="1:8">
      <c r="A51" s="19">
        <f>Ralf!A54</f>
        <v>0</v>
      </c>
      <c r="B51" s="19">
        <f>Ralf!B54</f>
        <v>0</v>
      </c>
      <c r="C51" s="19"/>
      <c r="D51" s="19"/>
      <c r="E51" s="19"/>
      <c r="F51" s="27">
        <f>Ralf!F54</f>
        <v>0</v>
      </c>
      <c r="G51" s="19"/>
      <c r="H51" s="19"/>
    </row>
    <row r="52" spans="1:8">
      <c r="A52" s="19">
        <f>Ralf!A55</f>
        <v>0</v>
      </c>
      <c r="B52" s="19">
        <f>Ralf!B55</f>
        <v>0</v>
      </c>
      <c r="C52" s="19"/>
      <c r="D52" s="19"/>
      <c r="E52" s="19"/>
      <c r="F52" s="27">
        <f>Ralf!F55</f>
        <v>0</v>
      </c>
      <c r="G52" s="19"/>
      <c r="H52" s="19"/>
    </row>
    <row r="53" spans="1:8">
      <c r="A53" s="19">
        <f>Ralf!A56</f>
        <v>0</v>
      </c>
      <c r="B53" s="19">
        <f>Ralf!B56</f>
        <v>0</v>
      </c>
      <c r="C53" s="19"/>
      <c r="D53" s="19"/>
      <c r="E53" s="19"/>
      <c r="F53" s="27">
        <f>Ralf!F56</f>
        <v>0</v>
      </c>
      <c r="G53" s="19"/>
      <c r="H53" s="19"/>
    </row>
    <row r="54" spans="1:8">
      <c r="A54" s="19">
        <f>Ralf!A57</f>
        <v>0</v>
      </c>
      <c r="B54" s="19">
        <f>Ralf!B57</f>
        <v>0</v>
      </c>
      <c r="C54" s="19"/>
      <c r="D54" s="19"/>
      <c r="E54" s="19"/>
      <c r="F54" s="27">
        <f>Ralf!F57</f>
        <v>0</v>
      </c>
      <c r="G54" s="19"/>
      <c r="H54" s="19"/>
    </row>
    <row r="55" spans="1:8">
      <c r="A55" s="19">
        <f>Ralf!A58</f>
        <v>0</v>
      </c>
      <c r="B55" s="19">
        <f>Ralf!B58</f>
        <v>0</v>
      </c>
      <c r="C55" s="19"/>
      <c r="D55" s="19"/>
      <c r="E55" s="19"/>
      <c r="F55" s="27">
        <f>Ralf!F58</f>
        <v>0</v>
      </c>
      <c r="G55" s="19"/>
      <c r="H55" s="19"/>
    </row>
    <row r="56" spans="1:8">
      <c r="A56" s="19">
        <f>Ralf!A59</f>
        <v>0</v>
      </c>
      <c r="B56" s="19">
        <f>Ralf!B59</f>
        <v>0</v>
      </c>
      <c r="C56" s="19"/>
      <c r="D56" s="19"/>
      <c r="E56" s="19"/>
      <c r="F56" s="27">
        <f>Ralf!F59</f>
        <v>0</v>
      </c>
      <c r="G56" s="19"/>
      <c r="H56" s="19"/>
    </row>
    <row r="57" spans="1:8">
      <c r="A57" s="19">
        <f>Ralf!A60</f>
        <v>0</v>
      </c>
      <c r="B57" s="19">
        <f>Ralf!B60</f>
        <v>0</v>
      </c>
      <c r="C57" s="19"/>
      <c r="D57" s="19"/>
      <c r="E57" s="19"/>
      <c r="F57" s="27">
        <f>Ralf!F60</f>
        <v>0</v>
      </c>
      <c r="G57" s="19"/>
      <c r="H57" s="19"/>
    </row>
    <row r="58" spans="1:8">
      <c r="A58" s="19">
        <f>Ralf!A61</f>
        <v>0</v>
      </c>
      <c r="B58" s="19">
        <f>Ralf!B61</f>
        <v>0</v>
      </c>
      <c r="C58" s="19"/>
      <c r="D58" s="19"/>
      <c r="E58" s="19"/>
      <c r="F58" s="27">
        <f>Ralf!F61</f>
        <v>0</v>
      </c>
      <c r="G58" s="19"/>
      <c r="H58" s="19"/>
    </row>
    <row r="59" spans="1:8">
      <c r="A59" s="19">
        <f>Ralf!A62</f>
        <v>0</v>
      </c>
      <c r="B59" s="19">
        <f>Ralf!B62</f>
        <v>0</v>
      </c>
      <c r="C59" s="19"/>
      <c r="D59" s="19"/>
      <c r="E59" s="19"/>
      <c r="F59" s="27">
        <f>Ralf!F62</f>
        <v>0</v>
      </c>
      <c r="G59" s="19"/>
      <c r="H59" s="19"/>
    </row>
    <row r="60" spans="1:8">
      <c r="A60" s="19">
        <f>Ralf!A63</f>
        <v>0</v>
      </c>
      <c r="B60" s="19">
        <f>Ralf!B63</f>
        <v>0</v>
      </c>
      <c r="C60" s="19"/>
      <c r="D60" s="19"/>
      <c r="E60" s="19"/>
      <c r="F60" s="27">
        <f>Ralf!F63</f>
        <v>0</v>
      </c>
      <c r="G60" s="19"/>
      <c r="H60" s="19"/>
    </row>
    <row r="61" spans="1:8">
      <c r="A61" s="19">
        <f>Ralf!A64</f>
        <v>0</v>
      </c>
      <c r="B61" s="19">
        <f>Ralf!B64</f>
        <v>0</v>
      </c>
      <c r="C61" s="19"/>
      <c r="D61" s="19"/>
      <c r="E61" s="19"/>
      <c r="F61" s="27">
        <f>Ralf!F64</f>
        <v>0</v>
      </c>
      <c r="G61" s="19"/>
      <c r="H61" s="19"/>
    </row>
    <row r="62" spans="1:8">
      <c r="A62" s="19">
        <f>Ralf!A65</f>
        <v>0</v>
      </c>
      <c r="B62" s="19">
        <f>Ralf!B65</f>
        <v>0</v>
      </c>
      <c r="C62" s="19"/>
      <c r="D62" s="19"/>
      <c r="E62" s="19"/>
      <c r="F62" s="27">
        <f>Ralf!F65</f>
        <v>0</v>
      </c>
      <c r="G62" s="19"/>
      <c r="H62" s="19"/>
    </row>
    <row r="63" spans="1:8">
      <c r="A63" s="19">
        <f>Ralf!A66</f>
        <v>0</v>
      </c>
      <c r="B63" s="19">
        <f>Ralf!B66</f>
        <v>0</v>
      </c>
      <c r="C63" s="19"/>
      <c r="D63" s="19"/>
      <c r="E63" s="19"/>
      <c r="F63" s="27">
        <f>Ralf!F66</f>
        <v>0</v>
      </c>
      <c r="G63" s="19"/>
      <c r="H63" s="19"/>
    </row>
    <row r="64" spans="1:8">
      <c r="A64" s="19">
        <f>Ralf!A67</f>
        <v>0</v>
      </c>
      <c r="B64" s="19">
        <f>Ralf!B67</f>
        <v>0</v>
      </c>
      <c r="C64" s="19"/>
      <c r="D64" s="19"/>
      <c r="E64" s="19"/>
      <c r="F64" s="27">
        <f>Ralf!F67</f>
        <v>0</v>
      </c>
      <c r="G64" s="19"/>
      <c r="H64" s="19"/>
    </row>
    <row r="65" spans="1:8">
      <c r="A65" s="19">
        <f>Ralf!A68</f>
        <v>0</v>
      </c>
      <c r="B65" s="19">
        <f>Ralf!B68</f>
        <v>0</v>
      </c>
      <c r="C65" s="19"/>
      <c r="D65" s="19"/>
      <c r="E65" s="19"/>
      <c r="F65" s="27">
        <f>Ralf!F68</f>
        <v>0</v>
      </c>
      <c r="G65" s="19"/>
      <c r="H65" s="19"/>
    </row>
    <row r="66" spans="1:8">
      <c r="A66" s="19">
        <f>Ralf!A69</f>
        <v>0</v>
      </c>
      <c r="B66" s="19">
        <f>Ralf!B69</f>
        <v>0</v>
      </c>
      <c r="C66" s="19"/>
      <c r="D66" s="19"/>
      <c r="E66" s="19"/>
      <c r="F66" s="27">
        <f>Ralf!F69</f>
        <v>0</v>
      </c>
      <c r="G66" s="19"/>
      <c r="H66" s="19"/>
    </row>
    <row r="67" spans="1:8">
      <c r="A67" s="19">
        <f>Ralf!A70</f>
        <v>0</v>
      </c>
      <c r="B67" s="19">
        <f>Ralf!B70</f>
        <v>0</v>
      </c>
      <c r="C67" s="19"/>
      <c r="D67" s="19"/>
      <c r="E67" s="19"/>
      <c r="F67" s="27">
        <f>Ralf!F70</f>
        <v>0</v>
      </c>
      <c r="G67" s="19"/>
      <c r="H67" s="19"/>
    </row>
    <row r="68" spans="1:8">
      <c r="A68" s="19">
        <f>Ralf!A71</f>
        <v>0</v>
      </c>
      <c r="B68" s="19">
        <f>Ralf!B71</f>
        <v>0</v>
      </c>
      <c r="C68" s="19"/>
      <c r="D68" s="19"/>
      <c r="E68" s="19"/>
      <c r="F68" s="27">
        <f>Ralf!F71</f>
        <v>0</v>
      </c>
      <c r="G68" s="19"/>
      <c r="H68" s="19"/>
    </row>
    <row r="69" spans="1:8">
      <c r="A69" s="19">
        <f>Ralf!A72</f>
        <v>0</v>
      </c>
      <c r="B69" s="19">
        <f>Ralf!B72</f>
        <v>0</v>
      </c>
      <c r="C69" s="19"/>
      <c r="D69" s="19"/>
      <c r="E69" s="19"/>
      <c r="F69" s="27">
        <f>Ralf!F72</f>
        <v>0</v>
      </c>
      <c r="G69" s="19"/>
      <c r="H69" s="19"/>
    </row>
    <row r="70" spans="1:8">
      <c r="A70" s="19">
        <f>Ralf!A73</f>
        <v>0</v>
      </c>
      <c r="B70" s="19">
        <f>Ralf!B73</f>
        <v>0</v>
      </c>
      <c r="C70" s="19"/>
      <c r="D70" s="19"/>
      <c r="E70" s="19"/>
      <c r="F70" s="27">
        <f>Ralf!F73</f>
        <v>0</v>
      </c>
      <c r="G70" s="19"/>
      <c r="H70" s="19"/>
    </row>
    <row r="71" spans="1:8">
      <c r="A71" s="19">
        <f>Ralf!A74</f>
        <v>0</v>
      </c>
      <c r="B71" s="19">
        <f>Ralf!B74</f>
        <v>0</v>
      </c>
      <c r="C71" s="19"/>
      <c r="D71" s="19"/>
      <c r="E71" s="19"/>
      <c r="F71" s="27">
        <f>Ralf!F74</f>
        <v>0</v>
      </c>
      <c r="G71" s="19"/>
      <c r="H71" s="19"/>
    </row>
    <row r="72" spans="1:8">
      <c r="A72" s="19">
        <f>Ralf!A75</f>
        <v>0</v>
      </c>
      <c r="B72" s="19">
        <f>Ralf!B75</f>
        <v>0</v>
      </c>
      <c r="C72" s="19"/>
      <c r="D72" s="19"/>
      <c r="E72" s="19"/>
      <c r="F72" s="27">
        <f>Ralf!F75</f>
        <v>0</v>
      </c>
      <c r="G72" s="19"/>
      <c r="H72" s="19"/>
    </row>
    <row r="73" spans="1:8">
      <c r="A73" s="19">
        <f>Ralf!A76</f>
        <v>0</v>
      </c>
      <c r="B73" s="19">
        <f>Ralf!B76</f>
        <v>0</v>
      </c>
      <c r="C73" s="19"/>
      <c r="D73" s="19"/>
      <c r="E73" s="19"/>
      <c r="F73" s="27">
        <f>Ralf!F76</f>
        <v>0</v>
      </c>
      <c r="G73" s="19"/>
      <c r="H73" s="19"/>
    </row>
    <row r="74" spans="1:8">
      <c r="A74" s="19">
        <f>Ralf!A77</f>
        <v>0</v>
      </c>
      <c r="B74" s="19">
        <f>Ralf!B77</f>
        <v>0</v>
      </c>
      <c r="C74" s="19"/>
      <c r="D74" s="19"/>
      <c r="E74" s="19"/>
      <c r="F74" s="27">
        <f>Ralf!F77</f>
        <v>0</v>
      </c>
      <c r="G74" s="19"/>
      <c r="H74" s="19"/>
    </row>
    <row r="75" spans="1:8">
      <c r="A75" s="19">
        <f>Ralf!A78</f>
        <v>0</v>
      </c>
      <c r="B75" s="19">
        <f>Ralf!B78</f>
        <v>0</v>
      </c>
      <c r="C75" s="19"/>
      <c r="D75" s="19"/>
      <c r="E75" s="19"/>
      <c r="F75" s="27">
        <f>Ralf!F78</f>
        <v>0</v>
      </c>
      <c r="G75" s="19"/>
      <c r="H75" s="19"/>
    </row>
    <row r="76" spans="1:8">
      <c r="A76" s="19">
        <f>Ralf!A79</f>
        <v>0</v>
      </c>
      <c r="B76" s="19">
        <f>Ralf!B79</f>
        <v>0</v>
      </c>
      <c r="C76" s="19"/>
      <c r="D76" s="19"/>
      <c r="E76" s="19"/>
      <c r="F76" s="27">
        <f>Ralf!F79</f>
        <v>0</v>
      </c>
      <c r="G76" s="19"/>
      <c r="H76" s="19"/>
    </row>
    <row r="77" spans="1:8">
      <c r="A77" s="19">
        <f>Ralf!A80</f>
        <v>0</v>
      </c>
      <c r="B77" s="19">
        <f>Ralf!B80</f>
        <v>0</v>
      </c>
      <c r="C77" s="19"/>
      <c r="D77" s="19"/>
      <c r="E77" s="19"/>
      <c r="F77" s="27">
        <f>Ralf!F80</f>
        <v>0</v>
      </c>
      <c r="G77" s="19"/>
      <c r="H77" s="19"/>
    </row>
    <row r="78" spans="1:8">
      <c r="A78" s="19">
        <f>Ralf!A81</f>
        <v>0</v>
      </c>
      <c r="B78" s="19">
        <f>Ralf!B81</f>
        <v>0</v>
      </c>
      <c r="C78" s="19"/>
      <c r="D78" s="19"/>
      <c r="E78" s="19"/>
      <c r="F78" s="27">
        <f>Ralf!F81</f>
        <v>0</v>
      </c>
      <c r="G78" s="19"/>
      <c r="H78" s="19"/>
    </row>
    <row r="79" spans="1:8">
      <c r="A79" s="19">
        <f>Ralf!A82</f>
        <v>0</v>
      </c>
      <c r="B79" s="19">
        <f>Ralf!B82</f>
        <v>0</v>
      </c>
      <c r="C79" s="19"/>
      <c r="D79" s="19"/>
      <c r="E79" s="19"/>
      <c r="F79" s="27">
        <f>Ralf!F82</f>
        <v>0</v>
      </c>
      <c r="G79" s="19"/>
      <c r="H79" s="19"/>
    </row>
    <row r="80" spans="1:8">
      <c r="A80" s="19">
        <f>Ralf!A83</f>
        <v>0</v>
      </c>
      <c r="B80" s="19">
        <f>Ralf!B83</f>
        <v>0</v>
      </c>
      <c r="C80" s="19"/>
      <c r="D80" s="19"/>
      <c r="E80" s="19"/>
      <c r="F80" s="27">
        <f>Ralf!F83</f>
        <v>0</v>
      </c>
      <c r="G80" s="19"/>
      <c r="H80" s="19"/>
    </row>
    <row r="81" spans="1:8">
      <c r="A81" s="19">
        <f>Ralf!A84</f>
        <v>0</v>
      </c>
      <c r="B81" s="19">
        <f>Ralf!B84</f>
        <v>0</v>
      </c>
      <c r="C81" s="19"/>
      <c r="D81" s="19"/>
      <c r="E81" s="19"/>
      <c r="F81" s="27">
        <f>Ralf!F84</f>
        <v>0</v>
      </c>
      <c r="G81" s="19"/>
      <c r="H81" s="19"/>
    </row>
    <row r="82" spans="1:8">
      <c r="A82" s="19">
        <f>Ralf!A85</f>
        <v>0</v>
      </c>
      <c r="B82" s="19">
        <f>Ralf!B85</f>
        <v>0</v>
      </c>
      <c r="C82" s="19"/>
      <c r="D82" s="19"/>
      <c r="E82" s="19"/>
      <c r="F82" s="27">
        <f>Ralf!F85</f>
        <v>0</v>
      </c>
      <c r="G82" s="19"/>
      <c r="H82" s="19"/>
    </row>
    <row r="83" spans="1:8">
      <c r="A83" s="19">
        <f>Ralf!A86</f>
        <v>0</v>
      </c>
      <c r="B83" s="19">
        <f>Ralf!B86</f>
        <v>0</v>
      </c>
      <c r="C83" s="19"/>
      <c r="D83" s="19"/>
      <c r="E83" s="19"/>
      <c r="F83" s="27">
        <f>Ralf!F86</f>
        <v>0</v>
      </c>
      <c r="G83" s="19"/>
      <c r="H83" s="19"/>
    </row>
    <row r="84" spans="1:8">
      <c r="A84" s="19">
        <f>Ralf!A87</f>
        <v>0</v>
      </c>
      <c r="B84" s="19">
        <f>Ralf!B87</f>
        <v>0</v>
      </c>
      <c r="C84" s="19"/>
      <c r="D84" s="19"/>
      <c r="E84" s="19"/>
      <c r="F84" s="27">
        <f>Ralf!F87</f>
        <v>0</v>
      </c>
      <c r="G84" s="19"/>
      <c r="H84" s="19"/>
    </row>
    <row r="85" spans="1:8">
      <c r="A85" s="19">
        <f>Ralf!A88</f>
        <v>0</v>
      </c>
      <c r="B85" s="19">
        <f>Ralf!B88</f>
        <v>0</v>
      </c>
      <c r="C85" s="19"/>
      <c r="D85" s="19"/>
      <c r="E85" s="19"/>
      <c r="F85" s="27">
        <f>Ralf!F88</f>
        <v>0</v>
      </c>
      <c r="G85" s="19"/>
      <c r="H85" s="19"/>
    </row>
    <row r="86" spans="1:8">
      <c r="A86" s="19">
        <f>Ralf!A89</f>
        <v>0</v>
      </c>
      <c r="B86" s="19">
        <f>Ralf!B89</f>
        <v>0</v>
      </c>
      <c r="C86" s="19"/>
      <c r="D86" s="19"/>
      <c r="E86" s="19"/>
      <c r="F86" s="27">
        <f>Ralf!F89</f>
        <v>0</v>
      </c>
      <c r="G86" s="19"/>
      <c r="H86" s="19"/>
    </row>
    <row r="87" spans="1:8">
      <c r="A87" s="19">
        <f>Ralf!A90</f>
        <v>0</v>
      </c>
      <c r="B87" s="19">
        <f>Ralf!B90</f>
        <v>0</v>
      </c>
      <c r="C87" s="19"/>
      <c r="D87" s="19"/>
      <c r="E87" s="19"/>
      <c r="F87" s="27">
        <f>Ralf!F90</f>
        <v>0</v>
      </c>
      <c r="G87" s="19"/>
      <c r="H87" s="19"/>
    </row>
    <row r="88" spans="1:8">
      <c r="A88" s="19">
        <f>Ralf!A91</f>
        <v>0</v>
      </c>
      <c r="B88" s="19">
        <f>Ralf!B91</f>
        <v>0</v>
      </c>
      <c r="C88" s="19"/>
      <c r="D88" s="19"/>
      <c r="E88" s="19"/>
      <c r="F88" s="27">
        <f>Ralf!F91</f>
        <v>0</v>
      </c>
      <c r="G88" s="19"/>
      <c r="H88" s="19"/>
    </row>
    <row r="89" spans="1:8">
      <c r="A89" s="19">
        <f>Ralf!A92</f>
        <v>0</v>
      </c>
      <c r="B89" s="19">
        <f>Ralf!B92</f>
        <v>0</v>
      </c>
      <c r="C89" s="19"/>
      <c r="D89" s="19"/>
      <c r="E89" s="19"/>
      <c r="F89" s="27">
        <f>Ralf!F92</f>
        <v>0</v>
      </c>
      <c r="G89" s="19"/>
      <c r="H89" s="19"/>
    </row>
    <row r="90" spans="1:8">
      <c r="A90" s="19">
        <f>Ralf!A93</f>
        <v>0</v>
      </c>
      <c r="B90" s="19">
        <f>Ralf!B93</f>
        <v>0</v>
      </c>
      <c r="C90" s="19"/>
      <c r="D90" s="19"/>
      <c r="E90" s="19"/>
      <c r="F90" s="27">
        <f>Ralf!F93</f>
        <v>0</v>
      </c>
      <c r="G90" s="19"/>
      <c r="H90" s="19"/>
    </row>
    <row r="91" spans="1:8">
      <c r="A91" s="19">
        <f>Ralf!A94</f>
        <v>0</v>
      </c>
      <c r="B91" s="19">
        <f>Ralf!B94</f>
        <v>0</v>
      </c>
      <c r="C91" s="19"/>
      <c r="D91" s="19"/>
      <c r="E91" s="19"/>
      <c r="F91" s="27">
        <f>Ralf!F94</f>
        <v>0</v>
      </c>
      <c r="G91" s="19"/>
      <c r="H91" s="19"/>
    </row>
    <row r="92" spans="1:8">
      <c r="A92" s="19">
        <f>Ralf!A95</f>
        <v>0</v>
      </c>
      <c r="B92" s="19">
        <f>Ralf!B95</f>
        <v>0</v>
      </c>
      <c r="C92" s="19"/>
      <c r="D92" s="19"/>
      <c r="E92" s="19"/>
      <c r="F92" s="27">
        <f>Ralf!F95</f>
        <v>0</v>
      </c>
      <c r="G92" s="19"/>
      <c r="H92" s="19"/>
    </row>
    <row r="93" spans="1:8">
      <c r="A93" s="19">
        <f>Ralf!A96</f>
        <v>0</v>
      </c>
      <c r="B93" s="19">
        <f>Ralf!B96</f>
        <v>0</v>
      </c>
      <c r="C93" s="19"/>
      <c r="D93" s="19"/>
      <c r="E93" s="19"/>
      <c r="F93" s="27">
        <f>Ralf!F96</f>
        <v>0</v>
      </c>
      <c r="G93" s="19"/>
      <c r="H93" s="19"/>
    </row>
    <row r="94" spans="1:8">
      <c r="A94" s="19">
        <f>Ralf!A97</f>
        <v>0</v>
      </c>
      <c r="B94" s="19">
        <f>Ralf!B97</f>
        <v>0</v>
      </c>
      <c r="C94" s="19"/>
      <c r="D94" s="19"/>
      <c r="E94" s="19"/>
      <c r="F94" s="27">
        <f>Ralf!F97</f>
        <v>0</v>
      </c>
      <c r="G94" s="19"/>
      <c r="H94" s="19"/>
    </row>
    <row r="95" spans="1:8">
      <c r="A95" s="19">
        <f>Ralf!A98</f>
        <v>0</v>
      </c>
      <c r="B95" s="19">
        <f>Ralf!B98</f>
        <v>0</v>
      </c>
      <c r="C95" s="19"/>
      <c r="D95" s="19"/>
      <c r="E95" s="19"/>
      <c r="F95" s="27">
        <f>Ralf!F98</f>
        <v>0</v>
      </c>
      <c r="G95" s="19"/>
      <c r="H95" s="19"/>
    </row>
    <row r="96" spans="1:8">
      <c r="A96" s="19">
        <f>Ralf!A99</f>
        <v>0</v>
      </c>
      <c r="B96" s="19">
        <f>Ralf!B99</f>
        <v>0</v>
      </c>
      <c r="C96" s="19"/>
      <c r="D96" s="19"/>
      <c r="E96" s="19"/>
      <c r="F96" s="27">
        <f>Ralf!F99</f>
        <v>0</v>
      </c>
      <c r="G96" s="19"/>
      <c r="H96" s="19"/>
    </row>
    <row r="97" spans="1:8">
      <c r="A97" s="19">
        <f>Ralf!A100</f>
        <v>0</v>
      </c>
      <c r="B97" s="19">
        <f>Ralf!B100</f>
        <v>0</v>
      </c>
      <c r="C97" s="19"/>
      <c r="D97" s="19"/>
      <c r="E97" s="19"/>
      <c r="F97" s="27">
        <f>Ralf!F100</f>
        <v>0</v>
      </c>
      <c r="G97" s="19"/>
      <c r="H97" s="19"/>
    </row>
    <row r="98" spans="1:8">
      <c r="A98" s="19">
        <f>Ralf!A101</f>
        <v>0</v>
      </c>
      <c r="B98" s="19">
        <f>Ralf!B101</f>
        <v>0</v>
      </c>
      <c r="C98" s="19"/>
      <c r="D98" s="19"/>
      <c r="E98" s="19"/>
      <c r="F98" s="27">
        <f>Ralf!F101</f>
        <v>0</v>
      </c>
      <c r="G98" s="19"/>
      <c r="H98" s="19"/>
    </row>
    <row r="99" spans="1:8">
      <c r="A99" s="19">
        <f>Ralf!A102</f>
        <v>0</v>
      </c>
      <c r="B99" s="19">
        <f>Ralf!B102</f>
        <v>0</v>
      </c>
      <c r="C99" s="19"/>
      <c r="D99" s="19"/>
      <c r="E99" s="19"/>
      <c r="F99" s="27">
        <f>Ralf!F102</f>
        <v>0</v>
      </c>
      <c r="G99" s="19"/>
      <c r="H99" s="19"/>
    </row>
    <row r="100" spans="1:8">
      <c r="A100" s="19">
        <f>Ralf!A103</f>
        <v>0</v>
      </c>
      <c r="B100" s="19">
        <f>Ralf!B103</f>
        <v>0</v>
      </c>
      <c r="C100" s="19"/>
      <c r="D100" s="19"/>
      <c r="E100" s="19"/>
      <c r="F100" s="27">
        <f>Ralf!F103</f>
        <v>0</v>
      </c>
      <c r="G100" s="19"/>
      <c r="H100" s="19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K27"/>
  <sheetViews>
    <sheetView tabSelected="1" workbookViewId="0">
      <selection activeCell="J20" sqref="J20"/>
    </sheetView>
  </sheetViews>
  <sheetFormatPr baseColWidth="10" defaultRowHeight="15" customHeight="1"/>
  <cols>
    <col min="2" max="2" width="3" bestFit="1" customWidth="1"/>
    <col min="3" max="3" width="10.28515625" bestFit="1" customWidth="1"/>
    <col min="4" max="4" width="7" bestFit="1" customWidth="1"/>
    <col min="5" max="5" width="11.7109375" bestFit="1" customWidth="1"/>
    <col min="6" max="6" width="7" bestFit="1" customWidth="1"/>
    <col min="7" max="7" width="5.7109375" bestFit="1" customWidth="1"/>
    <col min="8" max="8" width="7.7109375" bestFit="1" customWidth="1"/>
    <col min="9" max="9" width="5" bestFit="1" customWidth="1"/>
    <col min="10" max="10" width="32.5703125" customWidth="1"/>
    <col min="11" max="11" width="50.28515625" customWidth="1"/>
  </cols>
  <sheetData>
    <row r="2" spans="2:11" ht="15" customHeight="1">
      <c r="B2" s="47"/>
      <c r="C2" s="48" t="s">
        <v>97</v>
      </c>
      <c r="D2" s="48" t="s">
        <v>98</v>
      </c>
      <c r="E2" s="48" t="s">
        <v>99</v>
      </c>
      <c r="F2" s="48" t="s">
        <v>141</v>
      </c>
      <c r="G2" s="48" t="s">
        <v>100</v>
      </c>
      <c r="H2" s="48" t="s">
        <v>101</v>
      </c>
      <c r="I2" s="48" t="s">
        <v>102</v>
      </c>
      <c r="J2" s="48" t="s">
        <v>103</v>
      </c>
      <c r="K2" s="49" t="s">
        <v>104</v>
      </c>
    </row>
    <row r="3" spans="2:11" ht="15" customHeight="1">
      <c r="B3" s="45">
        <v>1</v>
      </c>
      <c r="C3" s="42" t="s">
        <v>105</v>
      </c>
      <c r="D3" s="43">
        <v>0.77083333333333337</v>
      </c>
      <c r="E3" s="44">
        <v>40825</v>
      </c>
      <c r="F3" s="42">
        <v>12800</v>
      </c>
      <c r="G3" s="43">
        <v>6.1111111111111116E-2</v>
      </c>
      <c r="H3" s="42"/>
      <c r="I3" s="42"/>
      <c r="J3" s="42"/>
      <c r="K3" s="46" t="s">
        <v>106</v>
      </c>
    </row>
    <row r="4" spans="2:11" ht="15" customHeight="1">
      <c r="B4" s="45">
        <v>2</v>
      </c>
      <c r="C4" s="42" t="s">
        <v>107</v>
      </c>
      <c r="D4" s="43">
        <v>0.70833333333333337</v>
      </c>
      <c r="E4" s="44">
        <v>40830</v>
      </c>
      <c r="F4" s="42">
        <v>12400</v>
      </c>
      <c r="G4" s="43">
        <v>5.4166666666666669E-2</v>
      </c>
      <c r="H4" s="42"/>
      <c r="I4" s="42"/>
      <c r="J4" s="42"/>
      <c r="K4" s="46"/>
    </row>
    <row r="5" spans="2:11" ht="15" customHeight="1">
      <c r="B5" s="45">
        <v>3</v>
      </c>
      <c r="C5" s="42" t="s">
        <v>107</v>
      </c>
      <c r="D5" s="43">
        <v>0.39583333333333331</v>
      </c>
      <c r="E5" s="44">
        <v>40860</v>
      </c>
      <c r="F5" s="42">
        <v>14500</v>
      </c>
      <c r="G5" s="43">
        <v>6.3888888888888884E-2</v>
      </c>
      <c r="H5" s="42"/>
      <c r="I5" s="42"/>
      <c r="J5" s="42"/>
      <c r="K5" s="46"/>
    </row>
    <row r="6" spans="2:11" ht="15" customHeight="1">
      <c r="B6" s="45">
        <v>4</v>
      </c>
      <c r="C6" s="42" t="s">
        <v>108</v>
      </c>
      <c r="D6" s="43">
        <v>0.63055555555555554</v>
      </c>
      <c r="E6" s="50">
        <v>0.78160879629629632</v>
      </c>
      <c r="F6" s="42">
        <v>15600</v>
      </c>
      <c r="G6" s="43">
        <v>6.5277777777777782E-2</v>
      </c>
      <c r="H6" s="43" t="s">
        <v>139</v>
      </c>
      <c r="I6" s="42">
        <v>1119</v>
      </c>
      <c r="J6" s="51" t="s">
        <v>109</v>
      </c>
      <c r="K6" s="46" t="s">
        <v>110</v>
      </c>
    </row>
    <row r="7" spans="2:11" ht="15" customHeight="1">
      <c r="B7" s="45">
        <v>5</v>
      </c>
      <c r="C7" s="42" t="s">
        <v>105</v>
      </c>
      <c r="D7" s="43">
        <v>0.50416666666666665</v>
      </c>
      <c r="E7" s="44">
        <v>40898</v>
      </c>
      <c r="F7" s="42">
        <v>14900</v>
      </c>
      <c r="G7" s="43">
        <v>6.1111111111111116E-2</v>
      </c>
      <c r="H7" s="42">
        <v>5.55</v>
      </c>
      <c r="I7" s="42">
        <v>1000</v>
      </c>
      <c r="J7" s="51" t="s">
        <v>111</v>
      </c>
      <c r="K7" s="46" t="s">
        <v>112</v>
      </c>
    </row>
    <row r="8" spans="2:11" ht="15" customHeight="1">
      <c r="B8" s="45">
        <v>6</v>
      </c>
      <c r="C8" s="42" t="s">
        <v>113</v>
      </c>
      <c r="D8" s="43">
        <v>0.60416666666666663</v>
      </c>
      <c r="E8" s="44">
        <v>40907</v>
      </c>
      <c r="F8" s="42">
        <v>16200</v>
      </c>
      <c r="G8" s="43">
        <v>6.9444444444444434E-2</v>
      </c>
      <c r="H8" s="43">
        <v>0.25347222222222221</v>
      </c>
      <c r="I8" s="42">
        <v>1400</v>
      </c>
      <c r="J8" s="51" t="s">
        <v>114</v>
      </c>
      <c r="K8" s="46" t="s">
        <v>115</v>
      </c>
    </row>
    <row r="9" spans="2:11" ht="15" customHeight="1">
      <c r="B9" s="45">
        <v>7</v>
      </c>
      <c r="C9" s="42" t="s">
        <v>108</v>
      </c>
      <c r="D9" s="43">
        <v>0.5</v>
      </c>
      <c r="E9" s="44">
        <v>40909</v>
      </c>
      <c r="F9" s="42">
        <v>9800</v>
      </c>
      <c r="G9" s="43">
        <v>3.7499999999999999E-2</v>
      </c>
      <c r="H9" s="43">
        <v>0.22916666666666666</v>
      </c>
      <c r="I9" s="42">
        <v>700</v>
      </c>
      <c r="J9" s="51" t="s">
        <v>116</v>
      </c>
      <c r="K9" s="46" t="s">
        <v>117</v>
      </c>
    </row>
    <row r="10" spans="2:11" ht="15" customHeight="1" thickBot="1">
      <c r="B10" s="45">
        <v>8</v>
      </c>
      <c r="C10" s="42" t="s">
        <v>105</v>
      </c>
      <c r="D10" s="43">
        <v>0.77708333333333324</v>
      </c>
      <c r="E10" s="44">
        <v>40912</v>
      </c>
      <c r="F10" s="42">
        <v>14200</v>
      </c>
      <c r="G10" s="43">
        <v>5.9027777777777783E-2</v>
      </c>
      <c r="H10" s="42">
        <v>6.5</v>
      </c>
      <c r="I10" s="42"/>
      <c r="J10" s="51" t="s">
        <v>118</v>
      </c>
      <c r="K10" s="52" t="s">
        <v>119</v>
      </c>
    </row>
    <row r="11" spans="2:11" ht="15" customHeight="1" thickBot="1">
      <c r="B11" s="45">
        <v>9</v>
      </c>
      <c r="C11" s="42" t="s">
        <v>120</v>
      </c>
      <c r="D11" s="43">
        <v>0.72916666666666663</v>
      </c>
      <c r="E11" s="44">
        <v>40918</v>
      </c>
      <c r="F11" s="42">
        <v>14200</v>
      </c>
      <c r="G11" s="43">
        <v>8.3333333333333329E-2</v>
      </c>
      <c r="H11" s="42"/>
      <c r="I11" s="42">
        <v>1000</v>
      </c>
      <c r="J11" s="51" t="s">
        <v>121</v>
      </c>
      <c r="K11" s="52" t="s">
        <v>122</v>
      </c>
    </row>
    <row r="12" spans="2:11" ht="15" customHeight="1">
      <c r="B12" s="45">
        <v>10</v>
      </c>
      <c r="C12" s="42" t="s">
        <v>108</v>
      </c>
      <c r="D12" s="43">
        <v>0.64583333333333337</v>
      </c>
      <c r="E12" s="44">
        <v>40923</v>
      </c>
      <c r="F12" s="42">
        <v>10700</v>
      </c>
      <c r="G12" s="43">
        <v>4.7222222222222221E-2</v>
      </c>
      <c r="H12" s="42">
        <v>6.2</v>
      </c>
      <c r="I12" s="42">
        <v>980</v>
      </c>
      <c r="J12" s="51" t="s">
        <v>123</v>
      </c>
      <c r="K12" s="46" t="s">
        <v>124</v>
      </c>
    </row>
    <row r="13" spans="2:11" ht="15" customHeight="1">
      <c r="B13" s="45">
        <v>11</v>
      </c>
      <c r="C13" s="42" t="s">
        <v>107</v>
      </c>
      <c r="D13" s="43">
        <v>0.85416666666666663</v>
      </c>
      <c r="E13" s="44">
        <v>40927</v>
      </c>
      <c r="F13" s="42">
        <v>11500</v>
      </c>
      <c r="G13" s="43">
        <v>5.0694444444444452E-2</v>
      </c>
      <c r="H13" s="42">
        <v>6.25</v>
      </c>
      <c r="I13" s="42">
        <v>1048</v>
      </c>
      <c r="J13" s="51" t="s">
        <v>125</v>
      </c>
      <c r="K13" s="46" t="s">
        <v>126</v>
      </c>
    </row>
    <row r="14" spans="2:11" ht="15" customHeight="1">
      <c r="B14" s="45">
        <v>12</v>
      </c>
      <c r="C14" s="42" t="s">
        <v>108</v>
      </c>
      <c r="D14" s="43">
        <v>0.39583333333333331</v>
      </c>
      <c r="E14" s="44">
        <v>40944</v>
      </c>
      <c r="F14" s="42">
        <v>15500</v>
      </c>
      <c r="G14" s="43">
        <v>6.5972222222222224E-2</v>
      </c>
      <c r="H14" s="42">
        <v>6.5</v>
      </c>
      <c r="I14" s="42"/>
      <c r="J14" s="51" t="s">
        <v>127</v>
      </c>
      <c r="K14" s="46" t="s">
        <v>128</v>
      </c>
    </row>
    <row r="15" spans="2:11" ht="15" customHeight="1">
      <c r="B15" s="45">
        <v>13</v>
      </c>
      <c r="C15" s="42" t="s">
        <v>108</v>
      </c>
      <c r="D15" s="43">
        <v>0.39583333333333331</v>
      </c>
      <c r="E15" s="44">
        <v>40958</v>
      </c>
      <c r="F15" s="42">
        <v>15800</v>
      </c>
      <c r="G15" s="43">
        <v>6.9444444444444434E-2</v>
      </c>
      <c r="H15" s="42">
        <v>6.4</v>
      </c>
      <c r="I15" s="42"/>
      <c r="J15" s="51" t="s">
        <v>129</v>
      </c>
      <c r="K15" s="46" t="s">
        <v>130</v>
      </c>
    </row>
    <row r="16" spans="2:11" ht="15" customHeight="1">
      <c r="B16" s="45">
        <v>14</v>
      </c>
      <c r="C16" s="42" t="s">
        <v>105</v>
      </c>
      <c r="D16" s="43">
        <v>0.375</v>
      </c>
      <c r="E16" s="44">
        <v>40968</v>
      </c>
      <c r="F16" s="42">
        <v>15300</v>
      </c>
      <c r="G16" s="43">
        <v>6.5972222222222224E-2</v>
      </c>
      <c r="H16" s="42">
        <v>6.5</v>
      </c>
      <c r="I16" s="42">
        <v>1000</v>
      </c>
      <c r="J16" s="51" t="s">
        <v>131</v>
      </c>
      <c r="K16" s="46" t="s">
        <v>132</v>
      </c>
    </row>
    <row r="17" spans="2:11" ht="15" customHeight="1">
      <c r="B17" s="45">
        <v>15</v>
      </c>
      <c r="C17" s="42" t="s">
        <v>113</v>
      </c>
      <c r="D17" s="43">
        <v>0.64583333333333337</v>
      </c>
      <c r="E17" s="44">
        <v>40970</v>
      </c>
      <c r="F17" s="42">
        <v>17110</v>
      </c>
      <c r="G17" s="43">
        <v>8.4027777777777771E-2</v>
      </c>
      <c r="H17" s="42">
        <v>7</v>
      </c>
      <c r="I17" s="42">
        <v>1553</v>
      </c>
      <c r="J17" s="51" t="s">
        <v>133</v>
      </c>
      <c r="K17" s="46" t="s">
        <v>134</v>
      </c>
    </row>
    <row r="18" spans="2:11" ht="15" customHeight="1">
      <c r="B18" s="45">
        <v>16</v>
      </c>
      <c r="C18" s="42" t="s">
        <v>108</v>
      </c>
      <c r="D18" s="43">
        <v>0.375</v>
      </c>
      <c r="E18" s="44">
        <v>40972</v>
      </c>
      <c r="F18" s="42">
        <v>18500</v>
      </c>
      <c r="G18" s="43">
        <v>8.3333333333333329E-2</v>
      </c>
      <c r="H18" s="42">
        <v>6.9</v>
      </c>
      <c r="I18" s="42">
        <v>1500</v>
      </c>
      <c r="J18" s="51" t="s">
        <v>135</v>
      </c>
      <c r="K18" s="46" t="s">
        <v>136</v>
      </c>
    </row>
    <row r="19" spans="2:11" ht="15" customHeight="1">
      <c r="B19" s="53">
        <v>17</v>
      </c>
      <c r="C19" s="54" t="s">
        <v>113</v>
      </c>
      <c r="D19" s="55">
        <v>0.60416666666666663</v>
      </c>
      <c r="E19" s="56">
        <v>40977</v>
      </c>
      <c r="F19" s="54">
        <v>18770</v>
      </c>
      <c r="G19" s="55">
        <v>8.7500000000000008E-2</v>
      </c>
      <c r="H19" s="55">
        <v>0.27986111111111112</v>
      </c>
      <c r="I19" s="54">
        <v>1711</v>
      </c>
      <c r="J19" s="57" t="s">
        <v>137</v>
      </c>
      <c r="K19" s="58" t="s">
        <v>138</v>
      </c>
    </row>
    <row r="20" spans="2:11" ht="15" customHeight="1">
      <c r="B20" s="59">
        <v>18</v>
      </c>
      <c r="C20" s="60" t="s">
        <v>107</v>
      </c>
      <c r="D20" s="67">
        <v>0.72916666666666663</v>
      </c>
      <c r="E20" s="41">
        <v>41004</v>
      </c>
      <c r="F20" s="60">
        <v>15060</v>
      </c>
      <c r="G20" s="67">
        <v>6.7361111111111108E-2</v>
      </c>
      <c r="H20" s="67">
        <v>0.26944444444444443</v>
      </c>
      <c r="I20" s="60">
        <v>1373</v>
      </c>
      <c r="J20" s="69" t="s">
        <v>145</v>
      </c>
      <c r="K20" s="68" t="s">
        <v>144</v>
      </c>
    </row>
    <row r="21" spans="2:11" ht="15" customHeight="1">
      <c r="B21" s="59">
        <v>19</v>
      </c>
    </row>
    <row r="22" spans="2:11" ht="15" customHeight="1">
      <c r="B22" s="59">
        <v>20</v>
      </c>
    </row>
    <row r="23" spans="2:11" ht="15" customHeight="1">
      <c r="B23" s="59">
        <v>21</v>
      </c>
    </row>
    <row r="24" spans="2:11" ht="15" customHeight="1">
      <c r="B24" s="59">
        <v>22</v>
      </c>
    </row>
    <row r="25" spans="2:11" ht="15" customHeight="1">
      <c r="B25" s="59">
        <v>23</v>
      </c>
    </row>
    <row r="26" spans="2:11" ht="15" customHeight="1">
      <c r="B26" s="59">
        <v>24</v>
      </c>
    </row>
    <row r="27" spans="2:11" ht="15" customHeight="1">
      <c r="F27" s="6">
        <f>SUM(F3:F26)</f>
        <v>262840</v>
      </c>
    </row>
  </sheetData>
  <hyperlinks>
    <hyperlink ref="J6" r:id="rId1"/>
    <hyperlink ref="J7" r:id="rId2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 display="http://www.runmap.net/route/1420936"/>
    <hyperlink ref="J16" r:id="rId11"/>
    <hyperlink ref="J17" r:id="rId12"/>
    <hyperlink ref="J18" r:id="rId13"/>
    <hyperlink ref="J19" r:id="rId14"/>
    <hyperlink ref="J20" r:id="rId15"/>
  </hyperlinks>
  <pageMargins left="0.7" right="0.7" top="0.78740157499999996" bottom="0.78740157499999996" header="0.3" footer="0.3"/>
  <pageSetup paperSize="9"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Ralf</vt:lpstr>
      <vt:lpstr>Jürgen</vt:lpstr>
      <vt:lpstr>Wolfgang</vt:lpstr>
      <vt:lpstr>Knut</vt:lpstr>
      <vt:lpstr>Sandy</vt:lpstr>
      <vt:lpstr>Training Ralf</vt:lpstr>
    </vt:vector>
  </TitlesOfParts>
  <Company>SAGA GWG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meradmin</dc:creator>
  <cp:lastModifiedBy>Mertens</cp:lastModifiedBy>
  <dcterms:created xsi:type="dcterms:W3CDTF">2011-02-07T08:11:39Z</dcterms:created>
  <dcterms:modified xsi:type="dcterms:W3CDTF">2012-04-07T18:49:28Z</dcterms:modified>
</cp:coreProperties>
</file>